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<sst xmlns="http://schemas.openxmlformats.org/spreadsheetml/2006/main" uniqueCount="79">
  <si>
    <t>Total Uniform Sales for entire 2014-2015 Year</t>
  </si>
  <si>
    <t>ALL</t>
  </si>
  <si>
    <t>Uniforms</t>
  </si>
  <si>
    <t>Item</t>
  </si>
  <si>
    <t>Size</t>
  </si>
  <si>
    <t>Qty</t>
  </si>
  <si>
    <t>Rev</t>
  </si>
  <si>
    <t>Left overs (as of 5/1/15)</t>
  </si>
  <si>
    <t>Gold Embroidered Logo Polo Shirt</t>
  </si>
  <si>
    <t>YS (6-8)</t>
  </si>
  <si>
    <t>YM (8-10)</t>
  </si>
  <si>
    <t>YL (10-12)</t>
  </si>
  <si>
    <t>Adult Small (14-16)</t>
  </si>
  <si>
    <t>Adult Medium</t>
  </si>
  <si>
    <t>Adult Large</t>
  </si>
  <si>
    <t>Adult XL</t>
  </si>
  <si>
    <t>Adult XXL</t>
  </si>
  <si>
    <t>Gray Embroidered Logo Polo Shirt</t>
  </si>
  <si>
    <t>Navy Embroidered Logo Polo Shirt</t>
  </si>
  <si>
    <t>White Embroidered Logo Polo Shirt</t>
  </si>
  <si>
    <t>Gold Logo T-Shirt</t>
  </si>
  <si>
    <t>YXS (4-6)</t>
  </si>
  <si>
    <t>Gray Logo T-Shirt</t>
  </si>
  <si>
    <t>Gray Spirit T-Shirt</t>
  </si>
  <si>
    <t>Navy Logo T-Shirt</t>
  </si>
  <si>
    <t>Pink Spirit T-Shirt</t>
  </si>
  <si>
    <t>White Logo T-Shirt</t>
  </si>
  <si>
    <t>Gold Hoodie - Youth Medium</t>
  </si>
  <si>
    <t>Totals for Uniforms</t>
  </si>
  <si>
    <t>2014 Autumn Uniform Sales</t>
  </si>
  <si>
    <t>All Sales</t>
  </si>
  <si>
    <t>Revenue</t>
  </si>
  <si>
    <t>Gold Hoodie</t>
  </si>
  <si>
    <t>YS</t>
  </si>
  <si>
    <t>YM</t>
  </si>
  <si>
    <t>YL</t>
  </si>
  <si>
    <t>Adult S</t>
  </si>
  <si>
    <t>Gray Hoodie</t>
  </si>
  <si>
    <t>Navy Hoodie</t>
  </si>
  <si>
    <t>Adult M</t>
  </si>
  <si>
    <t>Gray Zippered Jacket</t>
  </si>
  <si>
    <t>Adult L</t>
  </si>
  <si>
    <t>Navy Zippered Jacket</t>
  </si>
  <si>
    <t>Gold Long Sleeve Logo T-shirt</t>
  </si>
  <si>
    <t>Grey Long Sleeve Logo Tshirt</t>
  </si>
  <si>
    <t>Light Blue Long Sleeve Spirit Shirt</t>
  </si>
  <si>
    <t>Navy Long Sleeve Logo Tshirt</t>
  </si>
  <si>
    <t>Pink Long Sleeve Spirit Shirt</t>
  </si>
  <si>
    <t>Purple Long Sleeve Spirit Shirt</t>
  </si>
  <si>
    <t>Gold Long Sleeve Crew Neck Dry Fit Tech Shirts</t>
  </si>
  <si>
    <t>Gray Long Sleeve Crew Neck Dry Fit Tech Shirts</t>
  </si>
  <si>
    <t>Navy Long Sleeve Crew Neck Dry Fit Tech Shirts</t>
  </si>
  <si>
    <t>Gold Short Sleeve Crew Neck Dry Fit Tech Shirts</t>
  </si>
  <si>
    <t>Gray Short Sleeve Crew Neck Dry Fit Tech Shirts</t>
  </si>
  <si>
    <t>Navy Short Sleeve Crew Neck Dry Fit Tech Shirts</t>
  </si>
  <si>
    <t>Ladies Gold Vneck Short Sleeve Dry Fit Tech Shirt</t>
  </si>
  <si>
    <t>Ladies Navy Vneck Short Sleeve Dry Fit Tech Shirt</t>
  </si>
  <si>
    <t>Ladies Gray Vneck Long Sleeve Dry Fit Tech Shirt</t>
  </si>
  <si>
    <t>Ladies Navy Vneck Long Sleeve Dry Fit Tech Shirt</t>
  </si>
  <si>
    <t>Totals for Autumn Sales</t>
  </si>
  <si>
    <t>2014 Teacher Shirt Sales</t>
  </si>
  <si>
    <t>Keep Calm Ladies Raspberry Long Sleeve Crew</t>
  </si>
  <si>
    <t>Keep Calm Ladies Raspberry Short Sleeve Crew</t>
  </si>
  <si>
    <t>Keep Calm Ladies Raspberry Short Sleeve V-Neck</t>
  </si>
  <si>
    <t>Keep Calm Mens Navy Short Sleeve Crew Neck</t>
  </si>
  <si>
    <t>MPE Ladies Long Sleeve Pink v-neck dry fit</t>
  </si>
  <si>
    <t>MPE Ladies Short Sleeve Hot Pink Crew Neck</t>
  </si>
  <si>
    <t>MPE Ladies Short Sleeve Hot Pink V-Neck</t>
  </si>
  <si>
    <t>MPE Ladies Short Sleeve Pink v-neck dry fit</t>
  </si>
  <si>
    <t>MPE Ladies Short Sleeve Tahiti Blue Crew Neck</t>
  </si>
  <si>
    <t>MPE Ladies Short Sleeve Tahiti Blue V-Neck</t>
  </si>
  <si>
    <t>MPE Mens Pink Short Sleeve Crew Neck</t>
  </si>
  <si>
    <t>Superman Ladies Short Sleeve V-Neck</t>
  </si>
  <si>
    <t>Superman Mens Long Sleeve Crew Neck</t>
  </si>
  <si>
    <t>Superman Mens Short Sleeve Crew Neck T-Shirt</t>
  </si>
  <si>
    <t>Totals for Teacher Shirts</t>
  </si>
  <si>
    <t>TOTALS FOR ALL SHIRTS</t>
  </si>
  <si>
    <t>Expenses</t>
  </si>
  <si>
    <t>Profit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</si>
</sst>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"/>
    <numFmt numFmtId="60" formatCode="&quot;$&quot;0.00"/>
  </numFmts>
  <fonts count="9">
    <font>
      <sz val="12"/>
      <color indexed="8"/>
      <name val="Verdana"/>
    </font>
    <font>
      <sz val="12"/>
      <color indexed="8"/>
      <name val="Helvetica"/>
    </font>
    <font>
      <sz val="12"/>
      <color indexed="8"/>
      <name val="Verdana"/>
    </font>
    <font>
      <sz val="15"/>
      <color indexed="8"/>
      <name val="Verdana"/>
    </font>
    <font>
      <b val="1"/>
      <sz val="14"/>
      <color indexed="8"/>
      <name val="Verdana"/>
    </font>
    <font>
      <b val="1"/>
      <sz val="10"/>
      <color indexed="8"/>
      <name val="Verdana"/>
    </font>
    <font>
      <sz val="10"/>
      <color indexed="8"/>
      <name val="Verdana"/>
    </font>
    <font>
      <b val="1"/>
      <sz val="13"/>
      <color indexed="8"/>
      <name val="Verdana"/>
    </font>
    <font>
      <b val="1"/>
      <sz val="12"/>
      <color indexed="8"/>
      <name val="Verdana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5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4" borderId="1" applyNumberFormat="1" applyFont="1" applyFill="0" applyBorder="1" applyAlignment="1" applyProtection="0">
      <alignment horizontal="left" vertical="bottom"/>
    </xf>
    <xf numFmtId="0" fontId="5" borderId="1" applyNumberFormat="0" applyFont="1" applyFill="0" applyBorder="1" applyAlignment="1" applyProtection="0">
      <alignment horizontal="left" vertical="bottom"/>
    </xf>
    <xf numFmtId="0" fontId="2" borderId="1" applyNumberFormat="0" applyFont="1" applyFill="0" applyBorder="1" applyAlignment="1" applyProtection="0">
      <alignment vertical="bottom"/>
    </xf>
    <xf numFmtId="59" fontId="5" borderId="1" applyNumberFormat="1" applyFont="1" applyFill="0" applyBorder="1" applyAlignment="1" applyProtection="0">
      <alignment horizontal="right" vertical="bottom"/>
    </xf>
    <xf numFmtId="0" fontId="5" borderId="1" applyNumberFormat="1" applyFont="1" applyFill="0" applyBorder="1" applyAlignment="1" applyProtection="0">
      <alignment horizontal="left" vertical="bottom"/>
    </xf>
    <xf numFmtId="0" fontId="6" borderId="1" applyNumberFormat="0" applyFont="1" applyFill="0" applyBorder="1" applyAlignment="1" applyProtection="0">
      <alignment horizontal="right" vertical="bottom"/>
    </xf>
    <xf numFmtId="0" fontId="7" borderId="1" applyNumberFormat="1" applyFont="1" applyFill="0" applyBorder="1" applyAlignment="1" applyProtection="0">
      <alignment horizontal="left" vertical="bottom"/>
    </xf>
    <xf numFmtId="0" fontId="5" borderId="1" applyNumberFormat="1" applyFont="1" applyFill="0" applyBorder="1" applyAlignment="1" applyProtection="0">
      <alignment horizontal="right" vertical="bottom"/>
    </xf>
    <xf numFmtId="0" fontId="6" borderId="1" applyNumberFormat="1" applyFont="1" applyFill="0" applyBorder="1" applyAlignment="1" applyProtection="0">
      <alignment horizontal="left" vertical="bottom"/>
    </xf>
    <xf numFmtId="59" fontId="6" borderId="1" applyNumberFormat="1" applyFont="1" applyFill="0" applyBorder="1" applyAlignment="1" applyProtection="0">
      <alignment horizontal="right" vertical="bottom"/>
    </xf>
    <xf numFmtId="0" fontId="6" borderId="1" applyNumberFormat="1" applyFont="1" applyFill="0" applyBorder="1" applyAlignment="1" applyProtection="0">
      <alignment horizontal="right" vertical="bottom"/>
    </xf>
    <xf numFmtId="0" fontId="6" borderId="1" applyNumberFormat="0" applyFont="1" applyFill="0" applyBorder="1" applyAlignment="1" applyProtection="0">
      <alignment horizontal="left" vertical="bottom"/>
    </xf>
    <xf numFmtId="0" fontId="6" borderId="1" applyNumberFormat="1" applyFont="1" applyFill="0" applyBorder="1" applyAlignment="1" applyProtection="0">
      <alignment vertical="bottom"/>
    </xf>
    <xf numFmtId="1" fontId="6" borderId="1" applyNumberFormat="1" applyFont="1" applyFill="0" applyBorder="1" applyAlignment="1" applyProtection="0">
      <alignment vertical="bottom"/>
    </xf>
    <xf numFmtId="1" fontId="6" borderId="1" applyNumberFormat="1" applyFont="1" applyFill="0" applyBorder="1" applyAlignment="1" applyProtection="0">
      <alignment horizontal="left" vertical="bottom"/>
    </xf>
    <xf numFmtId="60" fontId="6" borderId="1" applyNumberFormat="1" applyFont="1" applyFill="0" applyBorder="1" applyAlignment="1" applyProtection="0">
      <alignment horizontal="left" vertical="bottom"/>
    </xf>
    <xf numFmtId="60" fontId="5" borderId="1" applyNumberFormat="1" applyFont="1" applyFill="0" applyBorder="1" applyAlignment="1" applyProtection="0">
      <alignment horizontal="left" vertical="bottom"/>
    </xf>
    <xf numFmtId="0" fontId="2" borderId="2" applyNumberFormat="0" applyFont="1" applyFill="0" applyBorder="1" applyAlignment="1" applyProtection="0">
      <alignment vertical="bottom"/>
    </xf>
    <xf numFmtId="0" fontId="2" borderId="3" applyNumberFormat="0" applyFont="1" applyFill="0" applyBorder="1" applyAlignment="1" applyProtection="0">
      <alignment vertical="bottom"/>
    </xf>
    <xf numFmtId="0" fontId="2" borderId="4" applyNumberFormat="0" applyFont="1" applyFill="0" applyBorder="1" applyAlignment="1" applyProtection="0">
      <alignment vertical="bottom"/>
    </xf>
    <xf numFmtId="0" fontId="2" borderId="2" applyNumberFormat="1" applyFont="1" applyFill="0" applyBorder="1" applyAlignment="1" applyProtection="0">
      <alignment vertical="bottom"/>
    </xf>
    <xf numFmtId="0" fontId="2" borderId="3" applyNumberFormat="1" applyFont="1" applyFill="0" applyBorder="1" applyAlignment="1" applyProtection="0">
      <alignment vertical="bottom"/>
    </xf>
    <xf numFmtId="0" fontId="2" borderId="5" applyNumberFormat="1" applyFont="1" applyFill="0" applyBorder="1" applyAlignment="1" applyProtection="0">
      <alignment vertical="bottom"/>
    </xf>
    <xf numFmtId="0" fontId="2" borderId="6" applyNumberFormat="1" applyFont="1" applyFill="0" applyBorder="1" applyAlignment="1" applyProtection="0">
      <alignment vertical="bottom"/>
    </xf>
    <xf numFmtId="0" fontId="2" borderId="6" applyNumberFormat="0" applyFont="1" applyFill="0" applyBorder="1" applyAlignment="1" applyProtection="0">
      <alignment vertical="bottom"/>
    </xf>
    <xf numFmtId="0" fontId="2" borderId="5" applyNumberFormat="0" applyFont="1" applyFill="0" applyBorder="1" applyAlignment="1" applyProtection="0">
      <alignment vertical="bottom"/>
    </xf>
    <xf numFmtId="0" fontId="2" borderId="7" applyNumberFormat="0" applyFont="1" applyFill="0" applyBorder="1" applyAlignment="1" applyProtection="0">
      <alignment vertical="bottom"/>
    </xf>
    <xf numFmtId="1" fontId="5" borderId="1" applyNumberFormat="1" applyFont="1" applyFill="0" applyBorder="1" applyAlignment="1" applyProtection="0">
      <alignment horizontal="left" vertical="bottom"/>
    </xf>
    <xf numFmtId="0" fontId="5" borderId="3" applyNumberFormat="1" applyFont="1" applyFill="0" applyBorder="1" applyAlignment="1" applyProtection="0">
      <alignment vertical="bottom"/>
    </xf>
    <xf numFmtId="0" fontId="8" borderId="1" applyNumberFormat="1" applyFont="1" applyFill="0" applyBorder="1" applyAlignment="1" applyProtection="0">
      <alignment horizontal="left" vertical="bottom"/>
    </xf>
    <xf numFmtId="1" fontId="8" borderId="1" applyNumberFormat="1" applyFont="1" applyFill="0" applyBorder="1" applyAlignment="1" applyProtection="0">
      <alignment horizontal="left" vertical="bottom"/>
    </xf>
    <xf numFmtId="0" fontId="8" borderId="3" applyNumberFormat="1" applyFont="1" applyFill="0" applyBorder="1" applyAlignment="1" applyProtection="0">
      <alignment vertical="bottom"/>
    </xf>
    <xf numFmtId="60" fontId="8" borderId="1" applyNumberFormat="1" applyFont="1" applyFill="0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87"/>
  <sheetViews>
    <sheetView workbookViewId="0" showGridLines="0" defaultGridColor="1"/>
  </sheetViews>
  <sheetFormatPr defaultColWidth="6" defaultRowHeight="13" customHeight="1" outlineLevelRow="0" outlineLevelCol="0"/>
  <cols>
    <col min="1" max="1" width="33.1875" style="1" customWidth="1"/>
    <col min="2" max="2" width="16.25" style="1" customWidth="1"/>
    <col min="3" max="3" width="5.125" style="1" customWidth="1"/>
    <col min="4" max="4" width="9.875" style="1" customWidth="1"/>
    <col min="5" max="5" width="18.625" style="1" customWidth="1"/>
    <col min="6" max="256" width="6" style="1" customWidth="1"/>
  </cols>
  <sheetData>
    <row r="1" ht="22" customHeight="1">
      <c r="A1" t="s" s="2">
        <v>0</v>
      </c>
      <c r="B1" s="3"/>
      <c r="C1" s="4"/>
      <c r="D1" s="5"/>
      <c r="E1" t="s" s="6">
        <v>1</v>
      </c>
    </row>
    <row r="2" ht="17" customHeight="1">
      <c r="A2" s="3"/>
      <c r="B2" s="3"/>
      <c r="C2" s="3"/>
      <c r="D2" s="5"/>
      <c r="E2" s="7"/>
    </row>
    <row r="3" ht="21" customHeight="1">
      <c r="A3" t="s" s="8">
        <v>2</v>
      </c>
      <c r="B3" s="3"/>
      <c r="C3" s="3"/>
      <c r="D3" s="5"/>
      <c r="E3" s="7"/>
    </row>
    <row r="4" ht="17" customHeight="1">
      <c r="A4" t="s" s="6">
        <v>3</v>
      </c>
      <c r="B4" t="s" s="6">
        <v>4</v>
      </c>
      <c r="C4" t="s" s="6">
        <v>5</v>
      </c>
      <c r="D4" t="s" s="9">
        <v>6</v>
      </c>
      <c r="E4" t="s" s="9">
        <v>7</v>
      </c>
    </row>
    <row r="5" ht="17" customHeight="1">
      <c r="A5" t="s" s="10">
        <v>8</v>
      </c>
      <c r="B5" t="s" s="10">
        <v>9</v>
      </c>
      <c r="C5" s="10">
        <f>30+22+5</f>
        <v>57</v>
      </c>
      <c r="D5" s="11">
        <f>14*C5</f>
        <v>798</v>
      </c>
      <c r="E5" s="7"/>
    </row>
    <row r="6" ht="17" customHeight="1">
      <c r="A6" t="s" s="10">
        <v>8</v>
      </c>
      <c r="B6" t="s" s="10">
        <v>10</v>
      </c>
      <c r="C6" s="10">
        <v>37</v>
      </c>
      <c r="D6" s="11">
        <f>14*C6</f>
        <v>518</v>
      </c>
      <c r="E6" s="12">
        <v>2</v>
      </c>
    </row>
    <row r="7" ht="17" customHeight="1">
      <c r="A7" t="s" s="10">
        <v>8</v>
      </c>
      <c r="B7" t="s" s="10">
        <v>11</v>
      </c>
      <c r="C7" s="10">
        <f>9+10</f>
        <v>19</v>
      </c>
      <c r="D7" s="11">
        <f>14*C7</f>
        <v>266</v>
      </c>
      <c r="E7" s="12">
        <v>6</v>
      </c>
    </row>
    <row r="8" ht="17" customHeight="1">
      <c r="A8" t="s" s="10">
        <v>8</v>
      </c>
      <c r="B8" t="s" s="10">
        <v>12</v>
      </c>
      <c r="C8" s="10">
        <f>4+7</f>
        <v>11</v>
      </c>
      <c r="D8" s="11">
        <f>14*C8</f>
        <v>154</v>
      </c>
      <c r="E8" s="12">
        <v>6</v>
      </c>
    </row>
    <row r="9" ht="17" customHeight="1">
      <c r="A9" t="s" s="10">
        <v>8</v>
      </c>
      <c r="B9" t="s" s="10">
        <v>13</v>
      </c>
      <c r="C9" s="10">
        <v>1</v>
      </c>
      <c r="D9" s="11">
        <f>14*C9</f>
        <v>14</v>
      </c>
      <c r="E9" s="12">
        <v>3</v>
      </c>
    </row>
    <row r="10" ht="17" customHeight="1">
      <c r="A10" t="s" s="10">
        <v>8</v>
      </c>
      <c r="B10" t="s" s="10">
        <v>14</v>
      </c>
      <c r="C10" s="13"/>
      <c r="D10" s="11">
        <f>14*C10</f>
        <v>0</v>
      </c>
      <c r="E10" s="7"/>
    </row>
    <row r="11" ht="17" customHeight="1">
      <c r="A11" t="s" s="10">
        <v>8</v>
      </c>
      <c r="B11" t="s" s="10">
        <v>15</v>
      </c>
      <c r="C11" s="13"/>
      <c r="D11" s="11">
        <f>14*C11</f>
        <v>0</v>
      </c>
      <c r="E11" s="7"/>
    </row>
    <row r="12" ht="17" customHeight="1">
      <c r="A12" t="s" s="10">
        <v>8</v>
      </c>
      <c r="B12" t="s" s="10">
        <v>16</v>
      </c>
      <c r="C12" s="13"/>
      <c r="D12" s="11">
        <f>14*C12</f>
        <v>0</v>
      </c>
      <c r="E12" s="7"/>
    </row>
    <row r="13" ht="17" customHeight="1">
      <c r="A13" s="13"/>
      <c r="B13" s="13"/>
      <c r="C13" s="13"/>
      <c r="D13" s="11"/>
      <c r="E13" s="7"/>
    </row>
    <row r="14" ht="17" customHeight="1">
      <c r="A14" t="s" s="10">
        <v>17</v>
      </c>
      <c r="B14" t="s" s="10">
        <v>9</v>
      </c>
      <c r="C14" s="10">
        <v>57</v>
      </c>
      <c r="D14" s="11">
        <f>14*C14</f>
        <v>798</v>
      </c>
      <c r="E14" s="12">
        <v>7</v>
      </c>
    </row>
    <row r="15" ht="17" customHeight="1">
      <c r="A15" t="s" s="10">
        <v>17</v>
      </c>
      <c r="B15" t="s" s="10">
        <v>10</v>
      </c>
      <c r="C15" s="10">
        <v>39</v>
      </c>
      <c r="D15" s="11">
        <f>14*C15</f>
        <v>546</v>
      </c>
      <c r="E15" s="12">
        <v>12</v>
      </c>
    </row>
    <row r="16" ht="17" customHeight="1">
      <c r="A16" t="s" s="10">
        <v>17</v>
      </c>
      <c r="B16" t="s" s="10">
        <v>11</v>
      </c>
      <c r="C16" s="10">
        <v>21</v>
      </c>
      <c r="D16" s="11">
        <f>14*C16</f>
        <v>294</v>
      </c>
      <c r="E16" s="12">
        <v>7</v>
      </c>
    </row>
    <row r="17" ht="17" customHeight="1">
      <c r="A17" t="s" s="10">
        <v>17</v>
      </c>
      <c r="B17" t="s" s="10">
        <v>12</v>
      </c>
      <c r="C17" s="10">
        <v>11</v>
      </c>
      <c r="D17" s="11">
        <f>14*C17</f>
        <v>154</v>
      </c>
      <c r="E17" s="12">
        <v>3</v>
      </c>
    </row>
    <row r="18" ht="17" customHeight="1">
      <c r="A18" t="s" s="10">
        <v>17</v>
      </c>
      <c r="B18" t="s" s="10">
        <v>13</v>
      </c>
      <c r="C18" s="10">
        <v>2</v>
      </c>
      <c r="D18" s="11">
        <f>14*C18</f>
        <v>28</v>
      </c>
      <c r="E18" s="12">
        <v>3</v>
      </c>
    </row>
    <row r="19" ht="17" customHeight="1">
      <c r="A19" t="s" s="10">
        <v>17</v>
      </c>
      <c r="B19" t="s" s="10">
        <v>14</v>
      </c>
      <c r="C19" s="13"/>
      <c r="D19" s="11">
        <f>14*C19</f>
        <v>0</v>
      </c>
      <c r="E19" s="7"/>
    </row>
    <row r="20" ht="17" customHeight="1">
      <c r="A20" t="s" s="10">
        <v>17</v>
      </c>
      <c r="B20" t="s" s="10">
        <v>15</v>
      </c>
      <c r="C20" s="10">
        <v>2</v>
      </c>
      <c r="D20" s="11">
        <f>14*C20</f>
        <v>28</v>
      </c>
      <c r="E20" s="7"/>
    </row>
    <row r="21" ht="17" customHeight="1">
      <c r="A21" t="s" s="10">
        <v>17</v>
      </c>
      <c r="B21" t="s" s="10">
        <v>16</v>
      </c>
      <c r="C21" s="13"/>
      <c r="D21" s="11">
        <f>14*C21</f>
        <v>0</v>
      </c>
      <c r="E21" s="7"/>
    </row>
    <row r="22" ht="17" customHeight="1">
      <c r="A22" s="13"/>
      <c r="B22" s="13"/>
      <c r="C22" s="13"/>
      <c r="D22" s="11"/>
      <c r="E22" s="7"/>
    </row>
    <row r="23" ht="17" customHeight="1">
      <c r="A23" t="s" s="10">
        <v>18</v>
      </c>
      <c r="B23" t="s" s="10">
        <v>9</v>
      </c>
      <c r="C23" s="10">
        <v>66</v>
      </c>
      <c r="D23" s="11">
        <f>14*C23</f>
        <v>924</v>
      </c>
      <c r="E23" s="12">
        <v>1</v>
      </c>
    </row>
    <row r="24" ht="17" customHeight="1">
      <c r="A24" t="s" s="10">
        <v>18</v>
      </c>
      <c r="B24" t="s" s="10">
        <v>10</v>
      </c>
      <c r="C24" s="10">
        <f>20+27</f>
        <v>47</v>
      </c>
      <c r="D24" s="11">
        <f>14*C24</f>
        <v>658</v>
      </c>
      <c r="E24" s="12">
        <v>7</v>
      </c>
    </row>
    <row r="25" ht="17" customHeight="1">
      <c r="A25" t="s" s="10">
        <v>18</v>
      </c>
      <c r="B25" t="s" s="10">
        <v>11</v>
      </c>
      <c r="C25" s="10">
        <v>10</v>
      </c>
      <c r="D25" s="11">
        <f>14*C25</f>
        <v>140</v>
      </c>
      <c r="E25" s="12">
        <v>6</v>
      </c>
    </row>
    <row r="26" ht="17" customHeight="1">
      <c r="A26" t="s" s="10">
        <v>18</v>
      </c>
      <c r="B26" t="s" s="10">
        <v>12</v>
      </c>
      <c r="C26" s="10">
        <v>14</v>
      </c>
      <c r="D26" s="11">
        <f>14*C26</f>
        <v>196</v>
      </c>
      <c r="E26" s="12">
        <v>6</v>
      </c>
    </row>
    <row r="27" ht="17" customHeight="1">
      <c r="A27" t="s" s="10">
        <v>18</v>
      </c>
      <c r="B27" t="s" s="10">
        <v>13</v>
      </c>
      <c r="C27" s="10">
        <v>5</v>
      </c>
      <c r="D27" s="11">
        <f>14*C27</f>
        <v>70</v>
      </c>
      <c r="E27" s="12">
        <v>3</v>
      </c>
    </row>
    <row r="28" ht="17" customHeight="1">
      <c r="A28" t="s" s="10">
        <v>18</v>
      </c>
      <c r="B28" t="s" s="10">
        <v>14</v>
      </c>
      <c r="C28" s="13"/>
      <c r="D28" s="11">
        <f>14*C28</f>
        <v>0</v>
      </c>
      <c r="E28" s="7"/>
    </row>
    <row r="29" ht="17" customHeight="1">
      <c r="A29" t="s" s="10">
        <v>18</v>
      </c>
      <c r="B29" t="s" s="10">
        <v>15</v>
      </c>
      <c r="C29" s="10">
        <v>1</v>
      </c>
      <c r="D29" s="11">
        <f>14*C29</f>
        <v>14</v>
      </c>
      <c r="E29" s="12">
        <v>1</v>
      </c>
    </row>
    <row r="30" ht="17" customHeight="1">
      <c r="A30" t="s" s="10">
        <v>18</v>
      </c>
      <c r="B30" t="s" s="10">
        <v>16</v>
      </c>
      <c r="C30" s="10">
        <v>1</v>
      </c>
      <c r="D30" s="11">
        <f>14*C30</f>
        <v>14</v>
      </c>
      <c r="E30" s="7"/>
    </row>
    <row r="31" ht="17" customHeight="1">
      <c r="A31" s="13"/>
      <c r="B31" s="13"/>
      <c r="C31" s="13"/>
      <c r="D31" s="11"/>
      <c r="E31" s="7"/>
    </row>
    <row r="32" ht="17" customHeight="1">
      <c r="A32" t="s" s="10">
        <v>19</v>
      </c>
      <c r="B32" t="s" s="10">
        <v>9</v>
      </c>
      <c r="C32" s="10">
        <v>44</v>
      </c>
      <c r="D32" s="11">
        <f>14*C32</f>
        <v>616</v>
      </c>
      <c r="E32" s="7"/>
    </row>
    <row r="33" ht="17" customHeight="1">
      <c r="A33" t="s" s="10">
        <v>19</v>
      </c>
      <c r="B33" t="s" s="10">
        <v>10</v>
      </c>
      <c r="C33" s="10">
        <f>11+16</f>
        <v>27</v>
      </c>
      <c r="D33" s="11">
        <f>14*C33</f>
        <v>378</v>
      </c>
      <c r="E33" s="7"/>
    </row>
    <row r="34" ht="17" customHeight="1">
      <c r="A34" t="s" s="10">
        <v>19</v>
      </c>
      <c r="B34" t="s" s="10">
        <v>11</v>
      </c>
      <c r="C34" s="10">
        <v>9</v>
      </c>
      <c r="D34" s="11">
        <f>14*C34</f>
        <v>126</v>
      </c>
      <c r="E34" s="12">
        <v>5</v>
      </c>
    </row>
    <row r="35" ht="17" customHeight="1">
      <c r="A35" t="s" s="10">
        <v>19</v>
      </c>
      <c r="B35" t="s" s="10">
        <v>12</v>
      </c>
      <c r="C35" s="10">
        <f>3+1</f>
        <v>4</v>
      </c>
      <c r="D35" s="11">
        <f>14*C35</f>
        <v>56</v>
      </c>
      <c r="E35" s="12">
        <v>1</v>
      </c>
    </row>
    <row r="36" ht="17" customHeight="1">
      <c r="A36" t="s" s="10">
        <v>19</v>
      </c>
      <c r="B36" t="s" s="10">
        <v>13</v>
      </c>
      <c r="C36" s="10">
        <v>2</v>
      </c>
      <c r="D36" s="11">
        <f>14*C36</f>
        <v>28</v>
      </c>
      <c r="E36" s="12">
        <v>1</v>
      </c>
    </row>
    <row r="37" ht="17" customHeight="1">
      <c r="A37" t="s" s="10">
        <v>19</v>
      </c>
      <c r="B37" t="s" s="10">
        <v>14</v>
      </c>
      <c r="C37" s="13"/>
      <c r="D37" s="11">
        <f>10*C37</f>
        <v>0</v>
      </c>
      <c r="E37" s="7"/>
    </row>
    <row r="38" ht="17" customHeight="1">
      <c r="A38" t="s" s="10">
        <v>19</v>
      </c>
      <c r="B38" t="s" s="10">
        <v>15</v>
      </c>
      <c r="C38" s="13"/>
      <c r="D38" s="11">
        <f>10*C38</f>
        <v>0</v>
      </c>
      <c r="E38" s="7"/>
    </row>
    <row r="39" ht="17" customHeight="1">
      <c r="A39" t="s" s="10">
        <v>19</v>
      </c>
      <c r="B39" t="s" s="10">
        <v>16</v>
      </c>
      <c r="C39" s="13"/>
      <c r="D39" s="11">
        <f>10*C39</f>
        <v>0</v>
      </c>
      <c r="E39" s="7"/>
    </row>
    <row r="40" ht="17" customHeight="1">
      <c r="A40" s="13"/>
      <c r="B40" s="13"/>
      <c r="C40" s="13"/>
      <c r="D40" s="11"/>
      <c r="E40" s="7"/>
    </row>
    <row r="41" ht="17" customHeight="1">
      <c r="A41" t="s" s="10">
        <v>20</v>
      </c>
      <c r="B41" t="s" s="10">
        <v>21</v>
      </c>
      <c r="C41" s="10">
        <f>7+9</f>
        <v>16</v>
      </c>
      <c r="D41" s="11">
        <f>10*C41</f>
        <v>160</v>
      </c>
      <c r="E41" s="12">
        <v>1</v>
      </c>
    </row>
    <row r="42" ht="17" customHeight="1">
      <c r="A42" t="s" s="10">
        <v>20</v>
      </c>
      <c r="B42" t="s" s="10">
        <v>9</v>
      </c>
      <c r="C42" s="10">
        <v>65</v>
      </c>
      <c r="D42" s="11">
        <f>10*C42</f>
        <v>650</v>
      </c>
      <c r="E42" s="12">
        <v>33</v>
      </c>
    </row>
    <row r="43" ht="17" customHeight="1">
      <c r="A43" t="s" s="10">
        <v>20</v>
      </c>
      <c r="B43" t="s" s="10">
        <v>10</v>
      </c>
      <c r="C43" s="10">
        <v>46</v>
      </c>
      <c r="D43" s="11">
        <f>10*C43</f>
        <v>460</v>
      </c>
      <c r="E43" s="12">
        <v>44</v>
      </c>
    </row>
    <row r="44" ht="17" customHeight="1">
      <c r="A44" t="s" s="10">
        <v>20</v>
      </c>
      <c r="B44" t="s" s="10">
        <v>11</v>
      </c>
      <c r="C44" s="10">
        <v>30</v>
      </c>
      <c r="D44" s="11">
        <f>10*C44</f>
        <v>300</v>
      </c>
      <c r="E44" s="12">
        <v>37</v>
      </c>
    </row>
    <row r="45" ht="17" customHeight="1">
      <c r="A45" t="s" s="10">
        <v>20</v>
      </c>
      <c r="B45" t="s" s="10">
        <v>12</v>
      </c>
      <c r="C45" s="10">
        <v>10</v>
      </c>
      <c r="D45" s="11">
        <f>10*C45</f>
        <v>100</v>
      </c>
      <c r="E45" s="12">
        <v>7</v>
      </c>
    </row>
    <row r="46" ht="17" customHeight="1">
      <c r="A46" t="s" s="10">
        <v>20</v>
      </c>
      <c r="B46" t="s" s="10">
        <v>13</v>
      </c>
      <c r="C46" s="10">
        <v>7</v>
      </c>
      <c r="D46" s="11">
        <f>10*C46</f>
        <v>70</v>
      </c>
      <c r="E46" s="7"/>
    </row>
    <row r="47" ht="17" customHeight="1">
      <c r="A47" t="s" s="10">
        <v>20</v>
      </c>
      <c r="B47" t="s" s="10">
        <v>14</v>
      </c>
      <c r="C47" s="10">
        <v>1</v>
      </c>
      <c r="D47" s="11">
        <f>10*C47</f>
        <v>10</v>
      </c>
      <c r="E47" s="7"/>
    </row>
    <row r="48" ht="17" customHeight="1">
      <c r="A48" t="s" s="10">
        <v>20</v>
      </c>
      <c r="B48" t="s" s="10">
        <v>15</v>
      </c>
      <c r="C48" s="10">
        <v>2</v>
      </c>
      <c r="D48" s="11">
        <f>10*C48</f>
        <v>20</v>
      </c>
      <c r="E48" s="7"/>
    </row>
    <row r="49" ht="17" customHeight="1">
      <c r="A49" t="s" s="10">
        <v>20</v>
      </c>
      <c r="B49" t="s" s="10">
        <v>16</v>
      </c>
      <c r="C49" s="13"/>
      <c r="D49" s="11">
        <f>10*C49</f>
        <v>0</v>
      </c>
      <c r="E49" s="12">
        <v>1</v>
      </c>
    </row>
    <row r="50" ht="17" customHeight="1">
      <c r="A50" s="13"/>
      <c r="B50" s="13"/>
      <c r="C50" s="13"/>
      <c r="D50" s="11"/>
      <c r="E50" s="7"/>
    </row>
    <row r="51" ht="17" customHeight="1">
      <c r="A51" t="s" s="10">
        <v>22</v>
      </c>
      <c r="B51" t="s" s="10">
        <v>21</v>
      </c>
      <c r="C51" s="10">
        <v>16</v>
      </c>
      <c r="D51" s="11">
        <f>10*C51</f>
        <v>160</v>
      </c>
      <c r="E51" s="12">
        <v>4</v>
      </c>
    </row>
    <row r="52" ht="17" customHeight="1">
      <c r="A52" t="s" s="10">
        <v>22</v>
      </c>
      <c r="B52" t="s" s="10">
        <v>9</v>
      </c>
      <c r="C52" s="10">
        <v>55</v>
      </c>
      <c r="D52" s="11">
        <f>10*C52</f>
        <v>550</v>
      </c>
      <c r="E52" s="12">
        <v>12</v>
      </c>
    </row>
    <row r="53" ht="17" customHeight="1">
      <c r="A53" t="s" s="10">
        <v>22</v>
      </c>
      <c r="B53" t="s" s="10">
        <v>10</v>
      </c>
      <c r="C53" s="10">
        <f>23+28</f>
        <v>51</v>
      </c>
      <c r="D53" s="11">
        <f>10*C53</f>
        <v>510</v>
      </c>
      <c r="E53" s="12">
        <v>19</v>
      </c>
    </row>
    <row r="54" ht="17" customHeight="1">
      <c r="A54" t="s" s="10">
        <v>22</v>
      </c>
      <c r="B54" t="s" s="10">
        <v>11</v>
      </c>
      <c r="C54" s="10">
        <v>28</v>
      </c>
      <c r="D54" s="11">
        <f>10*C54</f>
        <v>280</v>
      </c>
      <c r="E54" s="12">
        <v>15</v>
      </c>
    </row>
    <row r="55" ht="17" customHeight="1">
      <c r="A55" t="s" s="10">
        <v>22</v>
      </c>
      <c r="B55" t="s" s="10">
        <v>12</v>
      </c>
      <c r="C55" s="10">
        <v>14</v>
      </c>
      <c r="D55" s="11">
        <f>10*C55</f>
        <v>140</v>
      </c>
      <c r="E55" s="12">
        <v>3</v>
      </c>
    </row>
    <row r="56" ht="17" customHeight="1">
      <c r="A56" t="s" s="10">
        <v>22</v>
      </c>
      <c r="B56" t="s" s="10">
        <v>13</v>
      </c>
      <c r="C56" s="10">
        <v>2</v>
      </c>
      <c r="D56" s="11">
        <f>10*C56</f>
        <v>20</v>
      </c>
      <c r="E56" s="12">
        <v>2</v>
      </c>
    </row>
    <row r="57" ht="17" customHeight="1">
      <c r="A57" t="s" s="10">
        <v>22</v>
      </c>
      <c r="B57" t="s" s="10">
        <v>14</v>
      </c>
      <c r="C57" s="10">
        <v>1</v>
      </c>
      <c r="D57" s="11">
        <f>10*C57</f>
        <v>10</v>
      </c>
      <c r="E57" s="7"/>
    </row>
    <row r="58" ht="17" customHeight="1">
      <c r="A58" t="s" s="10">
        <v>22</v>
      </c>
      <c r="B58" t="s" s="10">
        <v>15</v>
      </c>
      <c r="C58" s="10">
        <v>1</v>
      </c>
      <c r="D58" s="11">
        <f>10*C58</f>
        <v>10</v>
      </c>
      <c r="E58" s="7"/>
    </row>
    <row r="59" ht="17" customHeight="1">
      <c r="A59" t="s" s="10">
        <v>22</v>
      </c>
      <c r="B59" t="s" s="10">
        <v>16</v>
      </c>
      <c r="C59" s="13"/>
      <c r="D59" s="11">
        <f>10*C59</f>
        <v>0</v>
      </c>
      <c r="E59" s="7"/>
    </row>
    <row r="60" ht="17" customHeight="1">
      <c r="A60" s="13"/>
      <c r="B60" s="13"/>
      <c r="C60" s="13"/>
      <c r="D60" s="11"/>
      <c r="E60" s="7"/>
    </row>
    <row r="61" ht="17" customHeight="1">
      <c r="A61" t="s" s="10">
        <v>23</v>
      </c>
      <c r="B61" t="s" s="10">
        <v>21</v>
      </c>
      <c r="C61" s="10">
        <v>20</v>
      </c>
      <c r="D61" s="11">
        <f>10*C61</f>
        <v>200</v>
      </c>
      <c r="E61" s="12">
        <v>7</v>
      </c>
    </row>
    <row r="62" ht="17" customHeight="1">
      <c r="A62" t="s" s="10">
        <v>23</v>
      </c>
      <c r="B62" t="s" s="10">
        <v>9</v>
      </c>
      <c r="C62" s="10">
        <v>79</v>
      </c>
      <c r="D62" s="11">
        <f>10*C62</f>
        <v>790</v>
      </c>
      <c r="E62" s="12">
        <v>16</v>
      </c>
    </row>
    <row r="63" ht="17" customHeight="1">
      <c r="A63" t="s" s="10">
        <v>23</v>
      </c>
      <c r="B63" t="s" s="10">
        <v>10</v>
      </c>
      <c r="C63" s="10">
        <v>103</v>
      </c>
      <c r="D63" s="11">
        <f>10*C63</f>
        <v>1030</v>
      </c>
      <c r="E63" s="12">
        <v>4</v>
      </c>
    </row>
    <row r="64" ht="17" customHeight="1">
      <c r="A64" t="s" s="10">
        <v>23</v>
      </c>
      <c r="B64" t="s" s="10">
        <v>11</v>
      </c>
      <c r="C64" s="10">
        <v>78</v>
      </c>
      <c r="D64" s="11">
        <f>10*C64</f>
        <v>780</v>
      </c>
      <c r="E64" s="12">
        <v>21</v>
      </c>
    </row>
    <row r="65" ht="17" customHeight="1">
      <c r="A65" t="s" s="10">
        <v>23</v>
      </c>
      <c r="B65" t="s" s="10">
        <v>12</v>
      </c>
      <c r="C65" s="10">
        <v>26</v>
      </c>
      <c r="D65" s="11">
        <f>10*C65</f>
        <v>260</v>
      </c>
      <c r="E65" s="7"/>
    </row>
    <row r="66" ht="17" customHeight="1">
      <c r="A66" t="s" s="10">
        <v>23</v>
      </c>
      <c r="B66" t="s" s="10">
        <v>13</v>
      </c>
      <c r="C66" s="10">
        <v>8</v>
      </c>
      <c r="D66" s="11">
        <f>10*C66</f>
        <v>80</v>
      </c>
      <c r="E66" s="7"/>
    </row>
    <row r="67" ht="17" customHeight="1">
      <c r="A67" t="s" s="10">
        <v>23</v>
      </c>
      <c r="B67" t="s" s="10">
        <v>14</v>
      </c>
      <c r="C67" s="10">
        <v>2</v>
      </c>
      <c r="D67" s="11">
        <f>10*C67</f>
        <v>20</v>
      </c>
      <c r="E67" s="7"/>
    </row>
    <row r="68" ht="17" customHeight="1">
      <c r="A68" t="s" s="10">
        <v>23</v>
      </c>
      <c r="B68" t="s" s="10">
        <v>15</v>
      </c>
      <c r="C68" s="10">
        <v>2</v>
      </c>
      <c r="D68" s="11">
        <f>10*C68</f>
        <v>20</v>
      </c>
      <c r="E68" s="7"/>
    </row>
    <row r="69" ht="17" customHeight="1">
      <c r="A69" t="s" s="10">
        <v>23</v>
      </c>
      <c r="B69" t="s" s="10">
        <v>16</v>
      </c>
      <c r="C69" s="10">
        <v>1</v>
      </c>
      <c r="D69" s="11">
        <f>10*C69</f>
        <v>10</v>
      </c>
      <c r="E69" s="7"/>
    </row>
    <row r="70" ht="17" customHeight="1">
      <c r="A70" s="13"/>
      <c r="B70" s="13"/>
      <c r="C70" s="13"/>
      <c r="D70" s="11"/>
      <c r="E70" s="7"/>
    </row>
    <row r="71" ht="17" customHeight="1">
      <c r="A71" t="s" s="10">
        <v>24</v>
      </c>
      <c r="B71" t="s" s="10">
        <v>21</v>
      </c>
      <c r="C71" s="10">
        <f>15+11</f>
        <v>26</v>
      </c>
      <c r="D71" s="11">
        <f>10*C71</f>
        <v>260</v>
      </c>
      <c r="E71" s="7"/>
    </row>
    <row r="72" ht="17" customHeight="1">
      <c r="A72" t="s" s="10">
        <v>24</v>
      </c>
      <c r="B72" t="s" s="10">
        <v>9</v>
      </c>
      <c r="C72" s="10">
        <v>103</v>
      </c>
      <c r="D72" s="11">
        <f>10*C72</f>
        <v>1030</v>
      </c>
      <c r="E72" s="12">
        <v>14</v>
      </c>
    </row>
    <row r="73" ht="17" customHeight="1">
      <c r="A73" t="s" s="10">
        <v>24</v>
      </c>
      <c r="B73" t="s" s="10">
        <v>10</v>
      </c>
      <c r="C73" s="10">
        <v>93</v>
      </c>
      <c r="D73" s="11">
        <f>10*C73</f>
        <v>930</v>
      </c>
      <c r="E73" s="12">
        <v>23</v>
      </c>
    </row>
    <row r="74" ht="17" customHeight="1">
      <c r="A74" t="s" s="10">
        <v>24</v>
      </c>
      <c r="B74" t="s" s="10">
        <v>11</v>
      </c>
      <c r="C74" s="10">
        <v>61</v>
      </c>
      <c r="D74" s="11">
        <f>10*C74</f>
        <v>610</v>
      </c>
      <c r="E74" s="12">
        <v>14</v>
      </c>
    </row>
    <row r="75" ht="17" customHeight="1">
      <c r="A75" t="s" s="10">
        <v>24</v>
      </c>
      <c r="B75" t="s" s="10">
        <v>12</v>
      </c>
      <c r="C75" s="10">
        <v>26</v>
      </c>
      <c r="D75" s="11">
        <f>10*C75</f>
        <v>260</v>
      </c>
      <c r="E75" s="12">
        <v>1</v>
      </c>
    </row>
    <row r="76" ht="17" customHeight="1">
      <c r="A76" t="s" s="10">
        <v>24</v>
      </c>
      <c r="B76" t="s" s="10">
        <v>13</v>
      </c>
      <c r="C76" s="10">
        <v>5</v>
      </c>
      <c r="D76" s="11">
        <f>10*C76</f>
        <v>50</v>
      </c>
      <c r="E76" s="7"/>
    </row>
    <row r="77" ht="17" customHeight="1">
      <c r="A77" t="s" s="10">
        <v>24</v>
      </c>
      <c r="B77" t="s" s="10">
        <v>14</v>
      </c>
      <c r="C77" s="10">
        <v>3</v>
      </c>
      <c r="D77" s="11">
        <f>10*C77</f>
        <v>30</v>
      </c>
      <c r="E77" s="12">
        <v>1</v>
      </c>
    </row>
    <row r="78" ht="17" customHeight="1">
      <c r="A78" t="s" s="10">
        <v>24</v>
      </c>
      <c r="B78" t="s" s="10">
        <v>15</v>
      </c>
      <c r="C78" s="10">
        <v>1</v>
      </c>
      <c r="D78" s="11">
        <f>10*C78</f>
        <v>10</v>
      </c>
      <c r="E78" s="7"/>
    </row>
    <row r="79" ht="17" customHeight="1">
      <c r="A79" t="s" s="10">
        <v>24</v>
      </c>
      <c r="B79" t="s" s="10">
        <v>16</v>
      </c>
      <c r="C79" s="10">
        <v>1</v>
      </c>
      <c r="D79" s="11">
        <f>10*C79</f>
        <v>10</v>
      </c>
      <c r="E79" s="7"/>
    </row>
    <row r="80" ht="17" customHeight="1">
      <c r="A80" s="13"/>
      <c r="B80" s="13"/>
      <c r="C80" s="13"/>
      <c r="D80" s="11"/>
      <c r="E80" s="7"/>
    </row>
    <row r="81" ht="17" customHeight="1">
      <c r="A81" t="s" s="10">
        <v>25</v>
      </c>
      <c r="B81" t="s" s="10">
        <v>21</v>
      </c>
      <c r="C81" s="10">
        <v>30</v>
      </c>
      <c r="D81" s="11">
        <f>10*C81</f>
        <v>300</v>
      </c>
      <c r="E81" s="7"/>
    </row>
    <row r="82" ht="17" customHeight="1">
      <c r="A82" t="s" s="10">
        <v>25</v>
      </c>
      <c r="B82" t="s" s="10">
        <v>9</v>
      </c>
      <c r="C82" s="10">
        <v>109</v>
      </c>
      <c r="D82" s="11">
        <f>10*C82</f>
        <v>1090</v>
      </c>
      <c r="E82" s="7"/>
    </row>
    <row r="83" ht="17" customHeight="1">
      <c r="A83" t="s" s="10">
        <v>25</v>
      </c>
      <c r="B83" t="s" s="10">
        <v>10</v>
      </c>
      <c r="C83" s="10">
        <v>99</v>
      </c>
      <c r="D83" s="11">
        <f>10*C83</f>
        <v>990</v>
      </c>
      <c r="E83" s="12">
        <v>3</v>
      </c>
    </row>
    <row r="84" ht="17" customHeight="1">
      <c r="A84" t="s" s="10">
        <v>25</v>
      </c>
      <c r="B84" t="s" s="10">
        <v>11</v>
      </c>
      <c r="C84" s="10">
        <v>65</v>
      </c>
      <c r="D84" s="11">
        <f>10*C84</f>
        <v>650</v>
      </c>
      <c r="E84" s="12">
        <v>12</v>
      </c>
    </row>
    <row r="85" ht="17" customHeight="1">
      <c r="A85" t="s" s="10">
        <v>25</v>
      </c>
      <c r="B85" t="s" s="10">
        <v>12</v>
      </c>
      <c r="C85" s="10">
        <v>24</v>
      </c>
      <c r="D85" s="11">
        <f>10*C85</f>
        <v>240</v>
      </c>
      <c r="E85" s="7"/>
    </row>
    <row r="86" ht="17" customHeight="1">
      <c r="A86" t="s" s="10">
        <v>25</v>
      </c>
      <c r="B86" t="s" s="10">
        <v>13</v>
      </c>
      <c r="C86" s="10">
        <v>8</v>
      </c>
      <c r="D86" s="11">
        <f>10*C86</f>
        <v>80</v>
      </c>
      <c r="E86" s="7"/>
    </row>
    <row r="87" ht="17" customHeight="1">
      <c r="A87" t="s" s="10">
        <v>25</v>
      </c>
      <c r="B87" t="s" s="10">
        <v>14</v>
      </c>
      <c r="C87" s="10">
        <v>2</v>
      </c>
      <c r="D87" s="11">
        <f>10*C87</f>
        <v>20</v>
      </c>
      <c r="E87" s="7"/>
    </row>
    <row r="88" ht="17" customHeight="1">
      <c r="A88" t="s" s="10">
        <v>25</v>
      </c>
      <c r="B88" t="s" s="10">
        <v>15</v>
      </c>
      <c r="C88" s="10">
        <v>3</v>
      </c>
      <c r="D88" s="11">
        <f>10*C88</f>
        <v>30</v>
      </c>
      <c r="E88" s="7"/>
    </row>
    <row r="89" ht="17" customHeight="1">
      <c r="A89" t="s" s="10">
        <v>25</v>
      </c>
      <c r="B89" t="s" s="10">
        <v>16</v>
      </c>
      <c r="C89" s="10">
        <v>1</v>
      </c>
      <c r="D89" s="11">
        <f>10*C89</f>
        <v>10</v>
      </c>
      <c r="E89" s="7"/>
    </row>
    <row r="90" ht="17" customHeight="1">
      <c r="A90" s="13"/>
      <c r="B90" s="13"/>
      <c r="C90" s="13"/>
      <c r="D90" s="11">
        <f>10*C90</f>
        <v>0</v>
      </c>
      <c r="E90" s="7"/>
    </row>
    <row r="91" ht="17" customHeight="1">
      <c r="A91" t="s" s="10">
        <v>26</v>
      </c>
      <c r="B91" t="s" s="10">
        <v>21</v>
      </c>
      <c r="C91" s="10">
        <v>9</v>
      </c>
      <c r="D91" s="11">
        <f>10*C91</f>
        <v>90</v>
      </c>
      <c r="E91" s="7"/>
    </row>
    <row r="92" ht="17" customHeight="1">
      <c r="A92" t="s" s="10">
        <v>26</v>
      </c>
      <c r="B92" t="s" s="10">
        <v>9</v>
      </c>
      <c r="C92" s="10">
        <f>7+19</f>
        <v>26</v>
      </c>
      <c r="D92" s="11">
        <f>10*C92</f>
        <v>260</v>
      </c>
      <c r="E92" s="12">
        <v>63</v>
      </c>
    </row>
    <row r="93" ht="17" customHeight="1">
      <c r="A93" t="s" s="10">
        <v>26</v>
      </c>
      <c r="B93" t="s" s="10">
        <v>10</v>
      </c>
      <c r="C93" s="10">
        <f>5+14</f>
        <v>19</v>
      </c>
      <c r="D93" s="11">
        <f>10*C93</f>
        <v>190</v>
      </c>
      <c r="E93" s="12">
        <v>60</v>
      </c>
    </row>
    <row r="94" ht="17" customHeight="1">
      <c r="A94" t="s" s="10">
        <v>26</v>
      </c>
      <c r="B94" t="s" s="10">
        <v>11</v>
      </c>
      <c r="C94" s="10">
        <v>19</v>
      </c>
      <c r="D94" s="11">
        <f>10*C94</f>
        <v>190</v>
      </c>
      <c r="E94" s="12">
        <v>25</v>
      </c>
    </row>
    <row r="95" ht="17" customHeight="1">
      <c r="A95" t="s" s="10">
        <v>26</v>
      </c>
      <c r="B95" t="s" s="10">
        <v>12</v>
      </c>
      <c r="C95" s="10">
        <f>4+4</f>
        <v>8</v>
      </c>
      <c r="D95" s="11">
        <f>10*C95</f>
        <v>80</v>
      </c>
      <c r="E95" s="12">
        <v>6</v>
      </c>
    </row>
    <row r="96" ht="17" customHeight="1">
      <c r="A96" t="s" s="10">
        <v>26</v>
      </c>
      <c r="B96" t="s" s="14">
        <v>13</v>
      </c>
      <c r="C96" s="10">
        <v>2</v>
      </c>
      <c r="D96" s="11">
        <f>10*C96</f>
        <v>20</v>
      </c>
      <c r="E96" s="12">
        <v>8</v>
      </c>
    </row>
    <row r="97" ht="17" customHeight="1">
      <c r="A97" t="s" s="10">
        <v>26</v>
      </c>
      <c r="B97" t="s" s="14">
        <v>14</v>
      </c>
      <c r="C97" s="13"/>
      <c r="D97" s="11">
        <f>10*C97</f>
        <v>0</v>
      </c>
      <c r="E97" s="7"/>
    </row>
    <row r="98" ht="17" customHeight="1">
      <c r="A98" t="s" s="10">
        <v>26</v>
      </c>
      <c r="B98" t="s" s="14">
        <v>15</v>
      </c>
      <c r="C98" s="13"/>
      <c r="D98" s="11">
        <f>10*C98</f>
        <v>0</v>
      </c>
      <c r="E98" s="7"/>
    </row>
    <row r="99" ht="17" customHeight="1">
      <c r="A99" t="s" s="10">
        <v>26</v>
      </c>
      <c r="B99" t="s" s="14">
        <v>16</v>
      </c>
      <c r="C99" s="13"/>
      <c r="D99" s="11">
        <f>10*C99</f>
        <v>0</v>
      </c>
      <c r="E99" s="7"/>
    </row>
    <row r="100" ht="17" customHeight="1">
      <c r="A100" s="13"/>
      <c r="B100" s="15"/>
      <c r="C100" s="13"/>
      <c r="D100" s="11"/>
      <c r="E100" s="7"/>
    </row>
    <row r="101" ht="17" customHeight="1">
      <c r="A101" t="s" s="10">
        <v>27</v>
      </c>
      <c r="B101" s="15"/>
      <c r="C101" s="10">
        <v>1</v>
      </c>
      <c r="D101" s="11">
        <v>20</v>
      </c>
      <c r="E101" s="7"/>
    </row>
    <row r="102" ht="17" customHeight="1">
      <c r="A102" t="s" s="6">
        <v>28</v>
      </c>
      <c r="B102" s="16"/>
      <c r="C102" s="6">
        <f>SUM(C1:C95)</f>
        <v>1892</v>
      </c>
      <c r="D102" s="5">
        <f>SUM(D1:D101)</f>
        <v>20908</v>
      </c>
      <c r="E102" s="7"/>
    </row>
    <row r="103" ht="17" customHeight="1">
      <c r="A103" s="3"/>
      <c r="B103" s="16"/>
      <c r="C103" s="3"/>
      <c r="D103" s="5"/>
      <c r="E103" s="7"/>
    </row>
    <row r="104" ht="21" customHeight="1">
      <c r="A104" t="s" s="8">
        <v>29</v>
      </c>
      <c r="B104" t="s" s="6">
        <v>30</v>
      </c>
      <c r="C104" s="3"/>
      <c r="D104" s="3"/>
      <c r="E104" s="7"/>
    </row>
    <row r="105" ht="17" customHeight="1">
      <c r="A105" s="3"/>
      <c r="B105" s="3"/>
      <c r="C105" s="3"/>
      <c r="D105" s="3"/>
      <c r="E105" s="7"/>
    </row>
    <row r="106" ht="17" customHeight="1">
      <c r="A106" t="s" s="6">
        <v>3</v>
      </c>
      <c r="B106" t="s" s="6">
        <v>4</v>
      </c>
      <c r="C106" t="s" s="6">
        <v>5</v>
      </c>
      <c r="D106" t="s" s="6">
        <v>31</v>
      </c>
      <c r="E106" t="s" s="9">
        <v>7</v>
      </c>
    </row>
    <row r="107" ht="17" customHeight="1">
      <c r="A107" t="s" s="10">
        <v>32</v>
      </c>
      <c r="B107" t="s" s="10">
        <v>33</v>
      </c>
      <c r="C107" s="10">
        <v>3</v>
      </c>
      <c r="D107" s="17">
        <f>20*C107</f>
        <v>60</v>
      </c>
      <c r="E107" s="7"/>
    </row>
    <row r="108" ht="17" customHeight="1">
      <c r="A108" t="s" s="10">
        <v>32</v>
      </c>
      <c r="B108" t="s" s="10">
        <v>34</v>
      </c>
      <c r="C108" s="10">
        <v>2</v>
      </c>
      <c r="D108" s="17">
        <f>20*C108</f>
        <v>40</v>
      </c>
      <c r="E108" s="7"/>
    </row>
    <row r="109" ht="17" customHeight="1">
      <c r="A109" t="s" s="10">
        <v>32</v>
      </c>
      <c r="B109" t="s" s="10">
        <v>35</v>
      </c>
      <c r="C109" s="10">
        <v>5</v>
      </c>
      <c r="D109" s="17">
        <f>20*C109</f>
        <v>100</v>
      </c>
      <c r="E109" s="7"/>
    </row>
    <row r="110" ht="17" customHeight="1">
      <c r="A110" t="s" s="10">
        <v>32</v>
      </c>
      <c r="B110" t="s" s="10">
        <v>36</v>
      </c>
      <c r="C110" s="10">
        <v>1</v>
      </c>
      <c r="D110" s="17">
        <f>20*C110</f>
        <v>20</v>
      </c>
      <c r="E110" s="7"/>
    </row>
    <row r="111" ht="17" customHeight="1">
      <c r="A111" s="16"/>
      <c r="B111" s="16"/>
      <c r="C111" s="16"/>
      <c r="D111" s="16"/>
      <c r="E111" s="7"/>
    </row>
    <row r="112" ht="17" customHeight="1">
      <c r="A112" t="s" s="10">
        <v>37</v>
      </c>
      <c r="B112" t="s" s="10">
        <v>33</v>
      </c>
      <c r="C112" s="10">
        <v>2</v>
      </c>
      <c r="D112" s="17">
        <f>20*C112</f>
        <v>40</v>
      </c>
      <c r="E112" s="12">
        <v>1</v>
      </c>
    </row>
    <row r="113" ht="17" customHeight="1">
      <c r="A113" t="s" s="10">
        <v>37</v>
      </c>
      <c r="B113" t="s" s="10">
        <v>34</v>
      </c>
      <c r="C113" s="10">
        <v>6</v>
      </c>
      <c r="D113" s="17">
        <f>20*C113</f>
        <v>120</v>
      </c>
      <c r="E113" s="7"/>
    </row>
    <row r="114" ht="17" customHeight="1">
      <c r="A114" t="s" s="10">
        <v>37</v>
      </c>
      <c r="B114" t="s" s="10">
        <v>35</v>
      </c>
      <c r="C114" s="10">
        <v>2</v>
      </c>
      <c r="D114" s="17">
        <f>20*C114</f>
        <v>40</v>
      </c>
      <c r="E114" s="7"/>
    </row>
    <row r="115" ht="17" customHeight="1">
      <c r="A115" t="s" s="10">
        <v>37</v>
      </c>
      <c r="B115" t="s" s="10">
        <v>36</v>
      </c>
      <c r="C115" s="10">
        <v>1</v>
      </c>
      <c r="D115" s="17">
        <f>20*C115</f>
        <v>20</v>
      </c>
      <c r="E115" s="7"/>
    </row>
    <row r="116" ht="17" customHeight="1">
      <c r="A116" t="s" s="10">
        <v>37</v>
      </c>
      <c r="B116" t="s" s="10">
        <v>15</v>
      </c>
      <c r="C116" s="10">
        <v>1</v>
      </c>
      <c r="D116" s="17">
        <f>20*C116</f>
        <v>20</v>
      </c>
      <c r="E116" s="7"/>
    </row>
    <row r="117" ht="17" customHeight="1">
      <c r="A117" s="16"/>
      <c r="B117" s="16"/>
      <c r="C117" s="16"/>
      <c r="D117" s="16"/>
      <c r="E117" s="7"/>
    </row>
    <row r="118" ht="17" customHeight="1">
      <c r="A118" t="s" s="10">
        <v>38</v>
      </c>
      <c r="B118" t="s" s="10">
        <v>33</v>
      </c>
      <c r="C118" s="10">
        <v>5</v>
      </c>
      <c r="D118" s="17">
        <f>20*C118</f>
        <v>100</v>
      </c>
      <c r="E118" s="12">
        <v>1</v>
      </c>
    </row>
    <row r="119" ht="17" customHeight="1">
      <c r="A119" t="s" s="10">
        <v>38</v>
      </c>
      <c r="B119" t="s" s="10">
        <v>34</v>
      </c>
      <c r="C119" s="10">
        <v>12</v>
      </c>
      <c r="D119" s="17">
        <f>20*C119</f>
        <v>240</v>
      </c>
      <c r="E119" s="12">
        <v>6</v>
      </c>
    </row>
    <row r="120" ht="17" customHeight="1">
      <c r="A120" t="s" s="10">
        <v>38</v>
      </c>
      <c r="B120" t="s" s="10">
        <v>35</v>
      </c>
      <c r="C120" s="10">
        <v>2</v>
      </c>
      <c r="D120" s="17">
        <f>20*C120</f>
        <v>40</v>
      </c>
      <c r="E120" s="7"/>
    </row>
    <row r="121" ht="17" customHeight="1">
      <c r="A121" t="s" s="10">
        <v>38</v>
      </c>
      <c r="B121" t="s" s="10">
        <v>36</v>
      </c>
      <c r="C121" s="10">
        <v>5</v>
      </c>
      <c r="D121" s="17">
        <f>20*C121</f>
        <v>100</v>
      </c>
      <c r="E121" s="7"/>
    </row>
    <row r="122" ht="17" customHeight="1">
      <c r="A122" t="s" s="10">
        <v>38</v>
      </c>
      <c r="B122" t="s" s="10">
        <v>39</v>
      </c>
      <c r="C122" s="10">
        <v>3</v>
      </c>
      <c r="D122" s="17">
        <f>20*C122</f>
        <v>60</v>
      </c>
      <c r="E122" s="7"/>
    </row>
    <row r="123" ht="17" customHeight="1">
      <c r="A123" t="s" s="10">
        <v>38</v>
      </c>
      <c r="B123" t="s" s="10">
        <v>15</v>
      </c>
      <c r="C123" s="10">
        <v>1</v>
      </c>
      <c r="D123" s="17">
        <f>20*C123</f>
        <v>20</v>
      </c>
      <c r="E123" s="7"/>
    </row>
    <row r="124" ht="17" customHeight="1">
      <c r="A124" s="16"/>
      <c r="B124" s="16"/>
      <c r="C124" s="16"/>
      <c r="D124" s="16"/>
      <c r="E124" s="7"/>
    </row>
    <row r="125" ht="17" customHeight="1">
      <c r="A125" t="s" s="10">
        <v>40</v>
      </c>
      <c r="B125" t="s" s="10">
        <v>33</v>
      </c>
      <c r="C125" s="10">
        <v>9</v>
      </c>
      <c r="D125" s="17">
        <f>25*C125</f>
        <v>225</v>
      </c>
      <c r="E125" s="12">
        <v>2</v>
      </c>
    </row>
    <row r="126" ht="17" customHeight="1">
      <c r="A126" t="s" s="10">
        <v>40</v>
      </c>
      <c r="B126" t="s" s="10">
        <v>34</v>
      </c>
      <c r="C126" s="10">
        <v>11</v>
      </c>
      <c r="D126" s="17">
        <f>25*C126</f>
        <v>275</v>
      </c>
      <c r="E126" s="7"/>
    </row>
    <row r="127" ht="17" customHeight="1">
      <c r="A127" t="s" s="10">
        <v>40</v>
      </c>
      <c r="B127" t="s" s="10">
        <v>35</v>
      </c>
      <c r="C127" s="10">
        <v>6</v>
      </c>
      <c r="D127" s="17">
        <f>25*C127</f>
        <v>150</v>
      </c>
      <c r="E127" s="7"/>
    </row>
    <row r="128" ht="17" customHeight="1">
      <c r="A128" t="s" s="10">
        <v>40</v>
      </c>
      <c r="B128" t="s" s="10">
        <v>36</v>
      </c>
      <c r="C128" s="10">
        <v>4</v>
      </c>
      <c r="D128" s="17">
        <f>25*C128</f>
        <v>100</v>
      </c>
      <c r="E128" s="7"/>
    </row>
    <row r="129" ht="17" customHeight="1">
      <c r="A129" t="s" s="10">
        <v>40</v>
      </c>
      <c r="B129" t="s" s="10">
        <v>39</v>
      </c>
      <c r="C129" s="10">
        <v>1</v>
      </c>
      <c r="D129" s="17">
        <f>25*C129</f>
        <v>25</v>
      </c>
      <c r="E129" s="12">
        <v>1</v>
      </c>
    </row>
    <row r="130" ht="17" customHeight="1">
      <c r="A130" t="s" s="10">
        <v>40</v>
      </c>
      <c r="B130" t="s" s="10">
        <v>41</v>
      </c>
      <c r="C130" s="10">
        <v>1</v>
      </c>
      <c r="D130" s="17">
        <f>25*C130</f>
        <v>25</v>
      </c>
      <c r="E130" s="12">
        <v>3</v>
      </c>
    </row>
    <row r="131" ht="17" customHeight="1">
      <c r="A131" s="16"/>
      <c r="B131" s="16"/>
      <c r="C131" s="16"/>
      <c r="D131" s="16"/>
      <c r="E131" s="7"/>
    </row>
    <row r="132" ht="17" customHeight="1">
      <c r="A132" t="s" s="10">
        <v>42</v>
      </c>
      <c r="B132" t="s" s="10">
        <v>33</v>
      </c>
      <c r="C132" s="10">
        <v>12</v>
      </c>
      <c r="D132" s="17">
        <f>25*C132</f>
        <v>300</v>
      </c>
      <c r="E132" s="12">
        <v>1</v>
      </c>
    </row>
    <row r="133" ht="17" customHeight="1">
      <c r="A133" t="s" s="10">
        <v>42</v>
      </c>
      <c r="B133" t="s" s="10">
        <v>34</v>
      </c>
      <c r="C133" s="10">
        <v>17</v>
      </c>
      <c r="D133" s="17">
        <f>25*C133</f>
        <v>425</v>
      </c>
      <c r="E133" s="12">
        <v>3</v>
      </c>
    </row>
    <row r="134" ht="17" customHeight="1">
      <c r="A134" t="s" s="10">
        <v>42</v>
      </c>
      <c r="B134" t="s" s="10">
        <v>35</v>
      </c>
      <c r="C134" s="10">
        <v>9</v>
      </c>
      <c r="D134" s="17">
        <f>25*C134</f>
        <v>225</v>
      </c>
      <c r="E134" s="7"/>
    </row>
    <row r="135" ht="17" customHeight="1">
      <c r="A135" t="s" s="10">
        <v>42</v>
      </c>
      <c r="B135" t="s" s="10">
        <v>36</v>
      </c>
      <c r="C135" s="10">
        <v>6</v>
      </c>
      <c r="D135" s="17">
        <f>25*C135</f>
        <v>150</v>
      </c>
      <c r="E135" s="7"/>
    </row>
    <row r="136" ht="17" customHeight="1">
      <c r="A136" t="s" s="10">
        <v>42</v>
      </c>
      <c r="B136" t="s" s="10">
        <v>39</v>
      </c>
      <c r="C136" s="10">
        <v>2</v>
      </c>
      <c r="D136" s="17">
        <f>25*C136</f>
        <v>50</v>
      </c>
      <c r="E136" s="7"/>
    </row>
    <row r="137" ht="17" customHeight="1">
      <c r="A137" t="s" s="10">
        <v>42</v>
      </c>
      <c r="B137" t="s" s="10">
        <v>41</v>
      </c>
      <c r="C137" s="10">
        <v>2</v>
      </c>
      <c r="D137" s="17">
        <f>25*C137</f>
        <v>50</v>
      </c>
      <c r="E137" s="7"/>
    </row>
    <row r="138" ht="17" customHeight="1">
      <c r="A138" t="s" s="10">
        <v>42</v>
      </c>
      <c r="B138" t="s" s="10">
        <v>15</v>
      </c>
      <c r="C138" s="10">
        <v>1</v>
      </c>
      <c r="D138" s="17">
        <f>25*C138</f>
        <v>25</v>
      </c>
      <c r="E138" s="7"/>
    </row>
    <row r="139" ht="17" customHeight="1">
      <c r="A139" t="s" s="10">
        <v>42</v>
      </c>
      <c r="B139" t="s" s="10">
        <v>16</v>
      </c>
      <c r="C139" s="10">
        <v>1</v>
      </c>
      <c r="D139" s="17">
        <f>25*C139</f>
        <v>25</v>
      </c>
      <c r="E139" s="7"/>
    </row>
    <row r="140" ht="17" customHeight="1">
      <c r="A140" s="16"/>
      <c r="B140" s="16"/>
      <c r="C140" s="16"/>
      <c r="D140" s="16"/>
      <c r="E140" s="7"/>
    </row>
    <row r="141" ht="17" customHeight="1">
      <c r="A141" t="s" s="10">
        <v>43</v>
      </c>
      <c r="B141" t="s" s="10">
        <v>33</v>
      </c>
      <c r="C141" s="10">
        <v>6</v>
      </c>
      <c r="D141" s="17">
        <f>14*C141</f>
        <v>84</v>
      </c>
      <c r="E141" s="7"/>
    </row>
    <row r="142" ht="17" customHeight="1">
      <c r="A142" t="s" s="10">
        <v>43</v>
      </c>
      <c r="B142" t="s" s="10">
        <v>34</v>
      </c>
      <c r="C142" s="10">
        <v>2</v>
      </c>
      <c r="D142" s="17">
        <f>14*C142</f>
        <v>28</v>
      </c>
      <c r="E142" s="12">
        <v>1</v>
      </c>
    </row>
    <row r="143" ht="17" customHeight="1">
      <c r="A143" t="s" s="10">
        <v>43</v>
      </c>
      <c r="B143" t="s" s="10">
        <v>36</v>
      </c>
      <c r="C143" s="10">
        <v>1</v>
      </c>
      <c r="D143" s="17">
        <f>14*C143</f>
        <v>14</v>
      </c>
      <c r="E143" s="7"/>
    </row>
    <row r="144" ht="17" customHeight="1">
      <c r="A144" t="s" s="10">
        <v>43</v>
      </c>
      <c r="B144" t="s" s="10">
        <v>39</v>
      </c>
      <c r="C144" s="10">
        <v>1</v>
      </c>
      <c r="D144" s="17">
        <f>14*C144</f>
        <v>14</v>
      </c>
      <c r="E144" s="7"/>
    </row>
    <row r="145" ht="17" customHeight="1">
      <c r="A145" s="16"/>
      <c r="B145" s="16"/>
      <c r="C145" s="16"/>
      <c r="D145" s="16"/>
      <c r="E145" s="7"/>
    </row>
    <row r="146" ht="17" customHeight="1">
      <c r="A146" t="s" s="10">
        <v>44</v>
      </c>
      <c r="B146" t="s" s="10">
        <v>33</v>
      </c>
      <c r="C146" s="10">
        <v>12</v>
      </c>
      <c r="D146" s="17">
        <f>14*C146</f>
        <v>168</v>
      </c>
      <c r="E146" s="7"/>
    </row>
    <row r="147" ht="17" customHeight="1">
      <c r="A147" t="s" s="10">
        <v>44</v>
      </c>
      <c r="B147" t="s" s="10">
        <v>34</v>
      </c>
      <c r="C147" s="10">
        <v>3</v>
      </c>
      <c r="D147" s="17">
        <f>14*C147</f>
        <v>42</v>
      </c>
      <c r="E147" s="12">
        <v>1</v>
      </c>
    </row>
    <row r="148" ht="17" customHeight="1">
      <c r="A148" t="s" s="10">
        <v>44</v>
      </c>
      <c r="B148" t="s" s="10">
        <v>35</v>
      </c>
      <c r="C148" s="10">
        <v>3</v>
      </c>
      <c r="D148" s="17">
        <f>14*C148</f>
        <v>42</v>
      </c>
      <c r="E148" s="7"/>
    </row>
    <row r="149" ht="17" customHeight="1">
      <c r="A149" t="s" s="10">
        <v>44</v>
      </c>
      <c r="B149" t="s" s="10">
        <v>36</v>
      </c>
      <c r="C149" s="10">
        <v>1</v>
      </c>
      <c r="D149" s="17">
        <f>14*C149</f>
        <v>14</v>
      </c>
      <c r="E149" s="7"/>
    </row>
    <row r="150" ht="17" customHeight="1">
      <c r="A150" s="16"/>
      <c r="B150" s="16"/>
      <c r="C150" s="16"/>
      <c r="D150" s="16"/>
      <c r="E150" s="7"/>
    </row>
    <row r="151" ht="17" customHeight="1">
      <c r="A151" t="s" s="10">
        <v>45</v>
      </c>
      <c r="B151" t="s" s="10">
        <v>33</v>
      </c>
      <c r="C151" s="10">
        <v>5</v>
      </c>
      <c r="D151" s="17">
        <f>14*C151</f>
        <v>70</v>
      </c>
      <c r="E151" s="7"/>
    </row>
    <row r="152" ht="17" customHeight="1">
      <c r="A152" t="s" s="10">
        <v>45</v>
      </c>
      <c r="B152" t="s" s="10">
        <v>34</v>
      </c>
      <c r="C152" s="10">
        <v>9</v>
      </c>
      <c r="D152" s="17">
        <f>14*C152</f>
        <v>126</v>
      </c>
      <c r="E152" s="7"/>
    </row>
    <row r="153" ht="17" customHeight="1">
      <c r="A153" t="s" s="10">
        <v>45</v>
      </c>
      <c r="B153" t="s" s="10">
        <v>35</v>
      </c>
      <c r="C153" s="10">
        <v>4</v>
      </c>
      <c r="D153" s="17">
        <f>14*C153</f>
        <v>56</v>
      </c>
      <c r="E153" s="7"/>
    </row>
    <row r="154" ht="17" customHeight="1">
      <c r="A154" t="s" s="10">
        <v>45</v>
      </c>
      <c r="B154" t="s" s="10">
        <v>36</v>
      </c>
      <c r="C154" s="10">
        <v>1</v>
      </c>
      <c r="D154" s="17">
        <f>14*C154</f>
        <v>14</v>
      </c>
      <c r="E154" s="7"/>
    </row>
    <row r="155" ht="17" customHeight="1">
      <c r="A155" t="s" s="10">
        <v>45</v>
      </c>
      <c r="B155" t="s" s="10">
        <v>39</v>
      </c>
      <c r="C155" s="10">
        <v>4</v>
      </c>
      <c r="D155" s="17">
        <f>14*C155</f>
        <v>56</v>
      </c>
      <c r="E155" s="7"/>
    </row>
    <row r="156" ht="17" customHeight="1">
      <c r="A156" t="s" s="10">
        <v>45</v>
      </c>
      <c r="B156" t="s" s="10">
        <v>41</v>
      </c>
      <c r="C156" s="10">
        <v>1</v>
      </c>
      <c r="D156" s="17">
        <f>14*C156</f>
        <v>14</v>
      </c>
      <c r="E156" s="7"/>
    </row>
    <row r="157" ht="17" customHeight="1">
      <c r="A157" s="16"/>
      <c r="B157" s="16"/>
      <c r="C157" s="16"/>
      <c r="D157" s="16"/>
      <c r="E157" s="7"/>
    </row>
    <row r="158" ht="17" customHeight="1">
      <c r="A158" t="s" s="10">
        <v>46</v>
      </c>
      <c r="B158" t="s" s="10">
        <v>33</v>
      </c>
      <c r="C158" s="10">
        <v>9</v>
      </c>
      <c r="D158" s="17">
        <f>14*C158</f>
        <v>126</v>
      </c>
      <c r="E158" s="7"/>
    </row>
    <row r="159" ht="17" customHeight="1">
      <c r="A159" t="s" s="10">
        <v>46</v>
      </c>
      <c r="B159" t="s" s="10">
        <v>34</v>
      </c>
      <c r="C159" s="10">
        <v>10</v>
      </c>
      <c r="D159" s="17">
        <f>14*C159</f>
        <v>140</v>
      </c>
      <c r="E159" s="12">
        <v>1</v>
      </c>
    </row>
    <row r="160" ht="17" customHeight="1">
      <c r="A160" t="s" s="10">
        <v>46</v>
      </c>
      <c r="B160" t="s" s="10">
        <v>35</v>
      </c>
      <c r="C160" s="10">
        <v>3</v>
      </c>
      <c r="D160" s="17">
        <f>14*C160</f>
        <v>42</v>
      </c>
      <c r="E160" s="7"/>
    </row>
    <row r="161" ht="17" customHeight="1">
      <c r="A161" t="s" s="10">
        <v>46</v>
      </c>
      <c r="B161" t="s" s="10">
        <v>36</v>
      </c>
      <c r="C161" s="10">
        <v>3</v>
      </c>
      <c r="D161" s="17">
        <f>14*C161</f>
        <v>42</v>
      </c>
      <c r="E161" s="7"/>
    </row>
    <row r="162" ht="17" customHeight="1">
      <c r="A162" s="16"/>
      <c r="B162" s="16"/>
      <c r="C162" s="16"/>
      <c r="D162" s="16"/>
      <c r="E162" s="7"/>
    </row>
    <row r="163" ht="17" customHeight="1">
      <c r="A163" t="s" s="10">
        <v>47</v>
      </c>
      <c r="B163" t="s" s="10">
        <v>33</v>
      </c>
      <c r="C163" s="10">
        <v>8</v>
      </c>
      <c r="D163" s="17">
        <f>14*C163</f>
        <v>112</v>
      </c>
      <c r="E163" s="7"/>
    </row>
    <row r="164" ht="17" customHeight="1">
      <c r="A164" t="s" s="10">
        <v>47</v>
      </c>
      <c r="B164" t="s" s="10">
        <v>34</v>
      </c>
      <c r="C164" s="10">
        <v>2</v>
      </c>
      <c r="D164" s="17">
        <f>14*C164</f>
        <v>28</v>
      </c>
      <c r="E164" s="7"/>
    </row>
    <row r="165" ht="17" customHeight="1">
      <c r="A165" t="s" s="10">
        <v>47</v>
      </c>
      <c r="B165" t="s" s="10">
        <v>35</v>
      </c>
      <c r="C165" s="10">
        <v>1</v>
      </c>
      <c r="D165" s="17">
        <f>14*C165</f>
        <v>14</v>
      </c>
      <c r="E165" s="7"/>
    </row>
    <row r="166" ht="17" customHeight="1">
      <c r="A166" t="s" s="10">
        <v>47</v>
      </c>
      <c r="B166" t="s" s="10">
        <v>41</v>
      </c>
      <c r="C166" s="10">
        <v>1</v>
      </c>
      <c r="D166" s="17">
        <f>14*C166</f>
        <v>14</v>
      </c>
      <c r="E166" s="7"/>
    </row>
    <row r="167" ht="17" customHeight="1">
      <c r="A167" t="s" s="10">
        <v>47</v>
      </c>
      <c r="B167" t="s" s="10">
        <v>15</v>
      </c>
      <c r="C167" s="10">
        <v>1</v>
      </c>
      <c r="D167" s="17">
        <f>14*C167</f>
        <v>14</v>
      </c>
      <c r="E167" s="7"/>
    </row>
    <row r="168" ht="17" customHeight="1">
      <c r="A168" s="16"/>
      <c r="B168" s="16"/>
      <c r="C168" s="16"/>
      <c r="D168" s="16"/>
      <c r="E168" s="7"/>
    </row>
    <row r="169" ht="17" customHeight="1">
      <c r="A169" t="s" s="10">
        <v>48</v>
      </c>
      <c r="B169" t="s" s="10">
        <v>33</v>
      </c>
      <c r="C169" s="10">
        <v>10</v>
      </c>
      <c r="D169" s="17">
        <f>14*C169</f>
        <v>140</v>
      </c>
      <c r="E169" s="7"/>
    </row>
    <row r="170" ht="17" customHeight="1">
      <c r="A170" t="s" s="10">
        <v>48</v>
      </c>
      <c r="B170" t="s" s="10">
        <v>34</v>
      </c>
      <c r="C170" s="10">
        <v>12</v>
      </c>
      <c r="D170" s="17">
        <f>14*C170</f>
        <v>168</v>
      </c>
      <c r="E170" s="7"/>
    </row>
    <row r="171" ht="17" customHeight="1">
      <c r="A171" t="s" s="10">
        <v>48</v>
      </c>
      <c r="B171" t="s" s="10">
        <v>35</v>
      </c>
      <c r="C171" s="10">
        <v>5</v>
      </c>
      <c r="D171" s="17">
        <f>14*C171</f>
        <v>70</v>
      </c>
      <c r="E171" s="7"/>
    </row>
    <row r="172" ht="17" customHeight="1">
      <c r="A172" t="s" s="10">
        <v>48</v>
      </c>
      <c r="B172" t="s" s="10">
        <v>36</v>
      </c>
      <c r="C172" s="10">
        <v>3</v>
      </c>
      <c r="D172" s="17">
        <f>14*C172</f>
        <v>42</v>
      </c>
      <c r="E172" s="7"/>
    </row>
    <row r="173" ht="17" customHeight="1">
      <c r="A173" t="s" s="10">
        <v>48</v>
      </c>
      <c r="B173" t="s" s="10">
        <v>39</v>
      </c>
      <c r="C173" s="10">
        <v>3</v>
      </c>
      <c r="D173" s="17">
        <f>14*C173</f>
        <v>42</v>
      </c>
      <c r="E173" s="7"/>
    </row>
    <row r="174" ht="17" customHeight="1">
      <c r="A174" t="s" s="10">
        <v>48</v>
      </c>
      <c r="B174" t="s" s="10">
        <v>16</v>
      </c>
      <c r="C174" s="10">
        <v>1</v>
      </c>
      <c r="D174" s="17">
        <f>14*C174</f>
        <v>14</v>
      </c>
      <c r="E174" s="7"/>
    </row>
    <row r="175" ht="17" customHeight="1">
      <c r="A175" s="16"/>
      <c r="B175" s="16"/>
      <c r="C175" s="16"/>
      <c r="D175" s="16"/>
      <c r="E175" s="7"/>
    </row>
    <row r="176" ht="17" customHeight="1">
      <c r="A176" t="s" s="10">
        <v>49</v>
      </c>
      <c r="B176" t="s" s="10">
        <v>33</v>
      </c>
      <c r="C176" s="10">
        <v>1</v>
      </c>
      <c r="D176" s="17">
        <f>16*C176</f>
        <v>16</v>
      </c>
      <c r="E176" s="7"/>
    </row>
    <row r="177" ht="17" customHeight="1">
      <c r="A177" t="s" s="10">
        <v>49</v>
      </c>
      <c r="B177" t="s" s="10">
        <v>34</v>
      </c>
      <c r="C177" s="10">
        <v>1</v>
      </c>
      <c r="D177" s="17">
        <f>16*C177</f>
        <v>16</v>
      </c>
      <c r="E177" s="7"/>
    </row>
    <row r="178" ht="17" customHeight="1">
      <c r="A178" t="s" s="10">
        <v>49</v>
      </c>
      <c r="B178" t="s" s="10">
        <v>15</v>
      </c>
      <c r="C178" s="10">
        <v>1</v>
      </c>
      <c r="D178" s="17">
        <f>16*C178</f>
        <v>16</v>
      </c>
      <c r="E178" s="7"/>
    </row>
    <row r="179" ht="17" customHeight="1">
      <c r="A179" s="16"/>
      <c r="B179" s="16"/>
      <c r="C179" s="16"/>
      <c r="D179" s="16"/>
      <c r="E179" s="7"/>
    </row>
    <row r="180" ht="17" customHeight="1">
      <c r="A180" t="s" s="10">
        <v>50</v>
      </c>
      <c r="B180" t="s" s="10">
        <v>34</v>
      </c>
      <c r="C180" s="10">
        <v>2</v>
      </c>
      <c r="D180" s="17">
        <f>16*C180</f>
        <v>32</v>
      </c>
      <c r="E180" s="7"/>
    </row>
    <row r="181" ht="17" customHeight="1">
      <c r="A181" t="s" s="10">
        <v>50</v>
      </c>
      <c r="B181" t="s" s="10">
        <v>35</v>
      </c>
      <c r="C181" s="10">
        <v>3</v>
      </c>
      <c r="D181" s="17">
        <f>16*C181</f>
        <v>48</v>
      </c>
      <c r="E181" s="7"/>
    </row>
    <row r="182" ht="17" customHeight="1">
      <c r="A182" s="16"/>
      <c r="B182" s="16"/>
      <c r="C182" s="16"/>
      <c r="D182" s="16"/>
      <c r="E182" s="7"/>
    </row>
    <row r="183" ht="17" customHeight="1">
      <c r="A183" t="s" s="10">
        <v>51</v>
      </c>
      <c r="B183" t="s" s="10">
        <v>33</v>
      </c>
      <c r="C183" s="10">
        <v>3</v>
      </c>
      <c r="D183" s="17">
        <f>16*C183</f>
        <v>48</v>
      </c>
      <c r="E183" s="7"/>
    </row>
    <row r="184" ht="17" customHeight="1">
      <c r="A184" t="s" s="10">
        <v>51</v>
      </c>
      <c r="B184" t="s" s="10">
        <v>34</v>
      </c>
      <c r="C184" s="10">
        <v>4</v>
      </c>
      <c r="D184" s="17">
        <f>16*C184</f>
        <v>64</v>
      </c>
      <c r="E184" s="7"/>
    </row>
    <row r="185" ht="17" customHeight="1">
      <c r="A185" t="s" s="10">
        <v>51</v>
      </c>
      <c r="B185" t="s" s="10">
        <v>35</v>
      </c>
      <c r="C185" s="10">
        <v>4</v>
      </c>
      <c r="D185" s="17">
        <f>16*C185</f>
        <v>64</v>
      </c>
      <c r="E185" s="7"/>
    </row>
    <row r="186" ht="17" customHeight="1">
      <c r="A186" s="16"/>
      <c r="B186" s="16"/>
      <c r="C186" s="16"/>
      <c r="D186" s="16"/>
      <c r="E186" s="7"/>
    </row>
    <row r="187" ht="17" customHeight="1">
      <c r="A187" t="s" s="10">
        <v>52</v>
      </c>
      <c r="B187" t="s" s="10">
        <v>33</v>
      </c>
      <c r="C187" s="10">
        <v>1</v>
      </c>
      <c r="D187" s="17">
        <f>14*C187</f>
        <v>14</v>
      </c>
      <c r="E187" s="7"/>
    </row>
    <row r="188" ht="17" customHeight="1">
      <c r="A188" t="s" s="10">
        <v>52</v>
      </c>
      <c r="B188" t="s" s="10">
        <v>34</v>
      </c>
      <c r="C188" s="10">
        <v>2</v>
      </c>
      <c r="D188" s="17">
        <f>14*C188</f>
        <v>28</v>
      </c>
      <c r="E188" s="7"/>
    </row>
    <row r="189" ht="17" customHeight="1">
      <c r="A189" t="s" s="10">
        <v>52</v>
      </c>
      <c r="B189" t="s" s="10">
        <v>35</v>
      </c>
      <c r="C189" s="10">
        <v>1</v>
      </c>
      <c r="D189" s="17">
        <f>14*C189</f>
        <v>14</v>
      </c>
      <c r="E189" s="7"/>
    </row>
    <row r="190" ht="17" customHeight="1">
      <c r="A190" t="s" s="10">
        <v>52</v>
      </c>
      <c r="B190" t="s" s="10">
        <v>36</v>
      </c>
      <c r="C190" s="10">
        <v>1</v>
      </c>
      <c r="D190" s="17">
        <f>14*C190</f>
        <v>14</v>
      </c>
      <c r="E190" s="7"/>
    </row>
    <row r="191" ht="17" customHeight="1">
      <c r="A191" t="s" s="10">
        <v>52</v>
      </c>
      <c r="B191" t="s" s="10">
        <v>41</v>
      </c>
      <c r="C191" s="10">
        <v>1</v>
      </c>
      <c r="D191" s="17">
        <f>14*C191</f>
        <v>14</v>
      </c>
      <c r="E191" s="7"/>
    </row>
    <row r="192" ht="17" customHeight="1">
      <c r="A192" s="16"/>
      <c r="B192" s="16"/>
      <c r="C192" s="16"/>
      <c r="D192" s="16"/>
      <c r="E192" s="7"/>
    </row>
    <row r="193" ht="17" customHeight="1">
      <c r="A193" t="s" s="10">
        <v>53</v>
      </c>
      <c r="B193" t="s" s="10">
        <v>34</v>
      </c>
      <c r="C193" s="10">
        <v>2</v>
      </c>
      <c r="D193" s="17">
        <f>14*C193</f>
        <v>28</v>
      </c>
      <c r="E193" s="12">
        <v>1</v>
      </c>
    </row>
    <row r="194" ht="17" customHeight="1">
      <c r="A194" t="s" s="10">
        <v>53</v>
      </c>
      <c r="B194" t="s" s="10">
        <v>35</v>
      </c>
      <c r="C194" s="10">
        <v>3</v>
      </c>
      <c r="D194" s="17">
        <f>14*C194</f>
        <v>42</v>
      </c>
      <c r="E194" s="7"/>
    </row>
    <row r="195" ht="17" customHeight="1">
      <c r="A195" t="s" s="10">
        <v>53</v>
      </c>
      <c r="B195" t="s" s="10">
        <v>39</v>
      </c>
      <c r="C195" s="10">
        <v>1</v>
      </c>
      <c r="D195" s="17">
        <f>14*C195</f>
        <v>14</v>
      </c>
      <c r="E195" s="7"/>
    </row>
    <row r="196" ht="17" customHeight="1">
      <c r="A196" t="s" s="10">
        <v>53</v>
      </c>
      <c r="B196" t="s" s="10">
        <v>41</v>
      </c>
      <c r="C196" s="10">
        <v>1</v>
      </c>
      <c r="D196" s="17">
        <f>14*C196</f>
        <v>14</v>
      </c>
      <c r="E196" s="7"/>
    </row>
    <row r="197" ht="17" customHeight="1">
      <c r="A197" s="16"/>
      <c r="B197" s="16"/>
      <c r="C197" s="16"/>
      <c r="D197" s="16"/>
      <c r="E197" s="7"/>
    </row>
    <row r="198" ht="17" customHeight="1">
      <c r="A198" t="s" s="10">
        <v>54</v>
      </c>
      <c r="B198" t="s" s="10">
        <v>33</v>
      </c>
      <c r="C198" s="10">
        <v>3</v>
      </c>
      <c r="D198" s="17">
        <f>14*C198</f>
        <v>42</v>
      </c>
      <c r="E198" s="7"/>
    </row>
    <row r="199" ht="17" customHeight="1">
      <c r="A199" t="s" s="10">
        <v>54</v>
      </c>
      <c r="B199" t="s" s="10">
        <v>34</v>
      </c>
      <c r="C199" s="10">
        <v>5</v>
      </c>
      <c r="D199" s="17">
        <f>14*C199</f>
        <v>70</v>
      </c>
      <c r="E199" s="7"/>
    </row>
    <row r="200" ht="17" customHeight="1">
      <c r="A200" t="s" s="10">
        <v>54</v>
      </c>
      <c r="B200" t="s" s="10">
        <v>35</v>
      </c>
      <c r="C200" s="10">
        <v>1</v>
      </c>
      <c r="D200" s="17">
        <f>14*C200</f>
        <v>14</v>
      </c>
      <c r="E200" s="7"/>
    </row>
    <row r="201" ht="17" customHeight="1">
      <c r="A201" t="s" s="10">
        <v>54</v>
      </c>
      <c r="B201" t="s" s="10">
        <v>36</v>
      </c>
      <c r="C201" s="10">
        <v>1</v>
      </c>
      <c r="D201" s="17">
        <f>14*C201</f>
        <v>14</v>
      </c>
      <c r="E201" s="7"/>
    </row>
    <row r="202" ht="17" customHeight="1">
      <c r="A202" s="16"/>
      <c r="B202" s="16"/>
      <c r="C202" s="16"/>
      <c r="D202" s="16"/>
      <c r="E202" s="7"/>
    </row>
    <row r="203" ht="17" customHeight="1">
      <c r="A203" t="s" s="10">
        <v>55</v>
      </c>
      <c r="B203" t="s" s="10">
        <v>15</v>
      </c>
      <c r="C203" s="10">
        <v>1</v>
      </c>
      <c r="D203" s="17">
        <f>14*C203</f>
        <v>14</v>
      </c>
      <c r="E203" s="7"/>
    </row>
    <row r="204" ht="17" customHeight="1">
      <c r="A204" t="s" s="10">
        <v>55</v>
      </c>
      <c r="B204" t="s" s="10">
        <v>36</v>
      </c>
      <c r="C204" s="10">
        <v>3</v>
      </c>
      <c r="D204" s="17">
        <f>14*C204</f>
        <v>42</v>
      </c>
      <c r="E204" s="7"/>
    </row>
    <row r="205" ht="17" customHeight="1">
      <c r="A205" t="s" s="10">
        <v>55</v>
      </c>
      <c r="B205" t="s" s="10">
        <v>39</v>
      </c>
      <c r="C205" s="10">
        <v>1</v>
      </c>
      <c r="D205" s="17">
        <f>14*C205</f>
        <v>14</v>
      </c>
      <c r="E205" s="7"/>
    </row>
    <row r="206" ht="17" customHeight="1">
      <c r="A206" s="16"/>
      <c r="B206" s="16"/>
      <c r="C206" s="16"/>
      <c r="D206" s="16"/>
      <c r="E206" s="7"/>
    </row>
    <row r="207" ht="17" customHeight="1">
      <c r="A207" t="s" s="10">
        <v>56</v>
      </c>
      <c r="B207" t="s" s="10">
        <v>39</v>
      </c>
      <c r="C207" s="10">
        <v>2</v>
      </c>
      <c r="D207" s="17">
        <f>14*C207</f>
        <v>28</v>
      </c>
      <c r="E207" s="7"/>
    </row>
    <row r="208" ht="17" customHeight="1">
      <c r="A208" t="s" s="10">
        <v>56</v>
      </c>
      <c r="B208" t="s" s="10">
        <v>41</v>
      </c>
      <c r="C208" s="10">
        <v>1</v>
      </c>
      <c r="D208" s="17">
        <f>14*C208</f>
        <v>14</v>
      </c>
      <c r="E208" s="7"/>
    </row>
    <row r="209" ht="17" customHeight="1">
      <c r="A209" t="s" s="10">
        <v>56</v>
      </c>
      <c r="B209" t="s" s="10">
        <v>15</v>
      </c>
      <c r="C209" s="10">
        <v>2</v>
      </c>
      <c r="D209" s="17">
        <f>14*C209</f>
        <v>28</v>
      </c>
      <c r="E209" s="7"/>
    </row>
    <row r="210" ht="17" customHeight="1">
      <c r="A210" t="s" s="10">
        <v>56</v>
      </c>
      <c r="B210" t="s" s="10">
        <v>16</v>
      </c>
      <c r="C210" s="10">
        <v>1</v>
      </c>
      <c r="D210" s="17">
        <f>14*C210</f>
        <v>14</v>
      </c>
      <c r="E210" s="7"/>
    </row>
    <row r="211" ht="17" customHeight="1">
      <c r="A211" s="16"/>
      <c r="B211" s="16"/>
      <c r="C211" s="16"/>
      <c r="D211" s="16"/>
      <c r="E211" s="7"/>
    </row>
    <row r="212" ht="17" customHeight="1">
      <c r="A212" t="s" s="10">
        <v>57</v>
      </c>
      <c r="B212" t="s" s="10">
        <v>36</v>
      </c>
      <c r="C212" s="10">
        <v>1</v>
      </c>
      <c r="D212" s="17">
        <f>16*C212</f>
        <v>16</v>
      </c>
      <c r="E212" s="7"/>
    </row>
    <row r="213" ht="17" customHeight="1">
      <c r="A213" t="s" s="10">
        <v>57</v>
      </c>
      <c r="B213" t="s" s="10">
        <v>41</v>
      </c>
      <c r="C213" s="10">
        <v>3</v>
      </c>
      <c r="D213" s="17">
        <f>16*C213</f>
        <v>48</v>
      </c>
      <c r="E213" s="7"/>
    </row>
    <row r="214" ht="17" customHeight="1">
      <c r="A214" t="s" s="10">
        <v>57</v>
      </c>
      <c r="B214" t="s" s="10">
        <v>15</v>
      </c>
      <c r="C214" s="10">
        <v>2</v>
      </c>
      <c r="D214" s="17">
        <f>16*C214</f>
        <v>32</v>
      </c>
      <c r="E214" s="7"/>
    </row>
    <row r="215" ht="17" customHeight="1">
      <c r="A215" s="16"/>
      <c r="B215" s="16"/>
      <c r="C215" s="16"/>
      <c r="D215" s="16"/>
      <c r="E215" s="7"/>
    </row>
    <row r="216" ht="17" customHeight="1">
      <c r="A216" t="s" s="10">
        <v>58</v>
      </c>
      <c r="B216" t="s" s="10">
        <v>36</v>
      </c>
      <c r="C216" s="10">
        <v>2</v>
      </c>
      <c r="D216" s="17">
        <f>16*C216</f>
        <v>32</v>
      </c>
      <c r="E216" s="7"/>
    </row>
    <row r="217" ht="17" customHeight="1">
      <c r="A217" t="s" s="10">
        <v>58</v>
      </c>
      <c r="B217" t="s" s="10">
        <v>39</v>
      </c>
      <c r="C217" s="10">
        <v>1</v>
      </c>
      <c r="D217" s="17">
        <f>16*C217</f>
        <v>16</v>
      </c>
      <c r="E217" s="7"/>
    </row>
    <row r="218" ht="17" customHeight="1">
      <c r="A218" t="s" s="10">
        <v>58</v>
      </c>
      <c r="B218" t="s" s="10">
        <v>41</v>
      </c>
      <c r="C218" s="10">
        <v>1</v>
      </c>
      <c r="D218" s="17">
        <f>16*C218</f>
        <v>16</v>
      </c>
      <c r="E218" s="12">
        <v>1</v>
      </c>
    </row>
    <row r="219" ht="17" customHeight="1">
      <c r="A219" s="16"/>
      <c r="B219" s="16"/>
      <c r="C219" s="4"/>
      <c r="D219" s="13"/>
      <c r="E219" s="7"/>
    </row>
    <row r="220" ht="17" customHeight="1">
      <c r="A220" t="s" s="6">
        <v>59</v>
      </c>
      <c r="B220" s="16"/>
      <c r="C220" s="6">
        <f>SUM(C105:C219)</f>
        <v>321</v>
      </c>
      <c r="D220" s="18">
        <f>SUM(D107:D219)</f>
        <v>5760</v>
      </c>
      <c r="E220" s="7"/>
    </row>
    <row r="221" ht="17" customHeight="1">
      <c r="A221" s="13"/>
      <c r="B221" s="16"/>
      <c r="C221" s="19"/>
      <c r="D221" s="18"/>
      <c r="E221" s="7"/>
    </row>
    <row r="222" ht="17" customHeight="1">
      <c r="A222" t="s" s="6">
        <v>60</v>
      </c>
      <c r="B222" s="16"/>
      <c r="C222" s="20"/>
      <c r="D222" s="18"/>
      <c r="E222" s="7"/>
    </row>
    <row r="223" ht="17" customHeight="1">
      <c r="A223" s="13"/>
      <c r="B223" s="16"/>
      <c r="C223" s="21"/>
      <c r="D223" s="18"/>
      <c r="E223" s="7"/>
    </row>
    <row r="224" ht="17" customHeight="1">
      <c r="A224" t="s" s="6">
        <v>3</v>
      </c>
      <c r="B224" t="s" s="6">
        <v>4</v>
      </c>
      <c r="C224" t="s" s="6">
        <v>5</v>
      </c>
      <c r="D224" t="s" s="9">
        <v>31</v>
      </c>
      <c r="E224" s="7"/>
    </row>
    <row r="225" ht="17" customHeight="1">
      <c r="A225" t="s" s="10">
        <v>61</v>
      </c>
      <c r="B225" t="s" s="10">
        <v>41</v>
      </c>
      <c r="C225" s="22">
        <v>1</v>
      </c>
      <c r="D225" s="17">
        <f>14*C225</f>
        <v>14</v>
      </c>
      <c r="E225" s="7"/>
    </row>
    <row r="226" ht="17" customHeight="1">
      <c r="A226" t="s" s="10">
        <v>61</v>
      </c>
      <c r="B226" t="s" s="10">
        <v>36</v>
      </c>
      <c r="C226" s="23">
        <v>1</v>
      </c>
      <c r="D226" s="17">
        <f>14*C226</f>
        <v>14</v>
      </c>
      <c r="E226" s="7"/>
    </row>
    <row r="227" ht="17" customHeight="1">
      <c r="A227" t="s" s="10">
        <v>61</v>
      </c>
      <c r="B227" t="s" s="10">
        <v>15</v>
      </c>
      <c r="C227" s="23">
        <v>1</v>
      </c>
      <c r="D227" s="17">
        <f>14*C227</f>
        <v>14</v>
      </c>
      <c r="E227" s="7"/>
    </row>
    <row r="228" ht="17" customHeight="1">
      <c r="A228" s="13"/>
      <c r="B228" s="16"/>
      <c r="C228" s="20"/>
      <c r="D228" s="17"/>
      <c r="E228" s="7"/>
    </row>
    <row r="229" ht="17" customHeight="1">
      <c r="A229" t="s" s="10">
        <v>62</v>
      </c>
      <c r="B229" t="s" s="10">
        <v>36</v>
      </c>
      <c r="C229" s="23">
        <v>2</v>
      </c>
      <c r="D229" s="17">
        <f>11*C229</f>
        <v>22</v>
      </c>
      <c r="E229" s="12">
        <v>4</v>
      </c>
    </row>
    <row r="230" ht="17" customHeight="1">
      <c r="A230" t="s" s="10">
        <v>62</v>
      </c>
      <c r="B230" t="s" s="10">
        <v>39</v>
      </c>
      <c r="C230" s="23">
        <v>1</v>
      </c>
      <c r="D230" s="17">
        <f>11*C230</f>
        <v>11</v>
      </c>
      <c r="E230" s="12">
        <v>6</v>
      </c>
    </row>
    <row r="231" ht="17" customHeight="1">
      <c r="A231" t="s" s="10">
        <v>62</v>
      </c>
      <c r="B231" t="s" s="10">
        <v>41</v>
      </c>
      <c r="C231" s="23">
        <v>1</v>
      </c>
      <c r="D231" s="17">
        <f>11*C231</f>
        <v>11</v>
      </c>
      <c r="E231" s="12">
        <v>8</v>
      </c>
    </row>
    <row r="232" ht="17" customHeight="1">
      <c r="A232" t="s" s="10">
        <v>62</v>
      </c>
      <c r="B232" t="s" s="10">
        <v>15</v>
      </c>
      <c r="C232" s="23">
        <v>1</v>
      </c>
      <c r="D232" s="17">
        <f>11*C232</f>
        <v>11</v>
      </c>
      <c r="E232" s="12">
        <v>1</v>
      </c>
    </row>
    <row r="233" ht="17" customHeight="1">
      <c r="A233" s="13"/>
      <c r="B233" s="16"/>
      <c r="C233" s="20"/>
      <c r="D233" s="17"/>
      <c r="E233" s="7"/>
    </row>
    <row r="234" ht="17" customHeight="1">
      <c r="A234" t="s" s="10">
        <v>63</v>
      </c>
      <c r="B234" t="s" s="10">
        <v>36</v>
      </c>
      <c r="C234" s="23">
        <v>4</v>
      </c>
      <c r="D234" s="17">
        <f>12*C234</f>
        <v>48</v>
      </c>
      <c r="E234" s="7"/>
    </row>
    <row r="235" ht="17" customHeight="1">
      <c r="A235" t="s" s="10">
        <v>63</v>
      </c>
      <c r="B235" t="s" s="10">
        <v>39</v>
      </c>
      <c r="C235" s="23">
        <v>7</v>
      </c>
      <c r="D235" s="17">
        <f>12*C235</f>
        <v>84</v>
      </c>
      <c r="E235" s="7"/>
    </row>
    <row r="236" ht="17" customHeight="1">
      <c r="A236" t="s" s="10">
        <v>63</v>
      </c>
      <c r="B236" t="s" s="10">
        <v>41</v>
      </c>
      <c r="C236" s="23">
        <v>1</v>
      </c>
      <c r="D236" s="17">
        <f>12*C236</f>
        <v>12</v>
      </c>
      <c r="E236" s="7"/>
    </row>
    <row r="237" ht="17" customHeight="1">
      <c r="A237" t="s" s="10">
        <v>63</v>
      </c>
      <c r="B237" t="s" s="10">
        <v>15</v>
      </c>
      <c r="C237" s="23">
        <v>1</v>
      </c>
      <c r="D237" s="17">
        <f>12*C237</f>
        <v>12</v>
      </c>
      <c r="E237" s="7"/>
    </row>
    <row r="238" ht="17" customHeight="1">
      <c r="A238" t="s" s="10">
        <v>63</v>
      </c>
      <c r="B238" t="s" s="24">
        <v>16</v>
      </c>
      <c r="C238" s="25">
        <v>1</v>
      </c>
      <c r="D238" s="17">
        <f>12*C238</f>
        <v>12</v>
      </c>
      <c r="E238" s="7"/>
    </row>
    <row r="239" ht="17" customHeight="1">
      <c r="A239" s="13"/>
      <c r="B239" s="16"/>
      <c r="C239" s="20"/>
      <c r="D239" s="17"/>
      <c r="E239" s="7"/>
    </row>
    <row r="240" ht="17" customHeight="1">
      <c r="A240" t="s" s="10">
        <v>64</v>
      </c>
      <c r="B240" t="s" s="10">
        <v>36</v>
      </c>
      <c r="C240" s="20"/>
      <c r="D240" s="17">
        <f>10*C240</f>
        <v>0</v>
      </c>
      <c r="E240" s="12">
        <v>1</v>
      </c>
    </row>
    <row r="241" ht="17" customHeight="1">
      <c r="A241" t="s" s="10">
        <v>64</v>
      </c>
      <c r="B241" t="s" s="10">
        <v>39</v>
      </c>
      <c r="C241" s="20"/>
      <c r="D241" s="17">
        <f>10*C241</f>
        <v>0</v>
      </c>
      <c r="E241" s="12">
        <v>1</v>
      </c>
    </row>
    <row r="242" ht="17" customHeight="1">
      <c r="A242" t="s" s="10">
        <v>64</v>
      </c>
      <c r="B242" t="s" s="10">
        <v>41</v>
      </c>
      <c r="C242" s="23">
        <v>1</v>
      </c>
      <c r="D242" s="17">
        <f>10*C242</f>
        <v>10</v>
      </c>
      <c r="E242" s="12">
        <v>2</v>
      </c>
    </row>
    <row r="243" ht="17" customHeight="1">
      <c r="A243" t="s" s="10">
        <v>64</v>
      </c>
      <c r="B243" t="s" s="24">
        <v>15</v>
      </c>
      <c r="C243" s="26"/>
      <c r="D243" s="17">
        <f>10*C243</f>
        <v>0</v>
      </c>
      <c r="E243" s="12">
        <v>1</v>
      </c>
    </row>
    <row r="244" ht="17" customHeight="1">
      <c r="A244" s="13"/>
      <c r="B244" s="16"/>
      <c r="C244" s="20"/>
      <c r="D244" s="17"/>
      <c r="E244" s="7"/>
    </row>
    <row r="245" ht="17" customHeight="1">
      <c r="A245" t="s" s="10">
        <v>65</v>
      </c>
      <c r="B245" t="s" s="10">
        <v>39</v>
      </c>
      <c r="C245" s="23">
        <v>1</v>
      </c>
      <c r="D245" s="17">
        <f>17*C245</f>
        <v>17</v>
      </c>
      <c r="E245" s="7"/>
    </row>
    <row r="246" ht="17" customHeight="1">
      <c r="A246" t="s" s="10">
        <v>65</v>
      </c>
      <c r="B246" t="s" s="10">
        <v>41</v>
      </c>
      <c r="C246" s="23">
        <v>1</v>
      </c>
      <c r="D246" s="17">
        <f>17*C246</f>
        <v>17</v>
      </c>
      <c r="E246" s="7"/>
    </row>
    <row r="247" ht="17" customHeight="1">
      <c r="A247" t="s" s="10">
        <v>65</v>
      </c>
      <c r="B247" t="s" s="10">
        <v>16</v>
      </c>
      <c r="C247" s="23">
        <v>1</v>
      </c>
      <c r="D247" s="17">
        <f>17*C247</f>
        <v>17</v>
      </c>
      <c r="E247" s="7"/>
    </row>
    <row r="248" ht="17" customHeight="1">
      <c r="A248" s="13"/>
      <c r="B248" s="16"/>
      <c r="C248" s="20"/>
      <c r="D248" s="17"/>
      <c r="E248" s="7"/>
    </row>
    <row r="249" ht="17" customHeight="1">
      <c r="A249" t="s" s="10">
        <v>66</v>
      </c>
      <c r="B249" t="s" s="10">
        <v>15</v>
      </c>
      <c r="C249" s="23">
        <v>2</v>
      </c>
      <c r="D249" s="17">
        <f>13*C249</f>
        <v>26</v>
      </c>
      <c r="E249" s="7"/>
    </row>
    <row r="250" ht="17" customHeight="1">
      <c r="A250" s="13"/>
      <c r="B250" s="16"/>
      <c r="C250" s="20"/>
      <c r="D250" s="17"/>
      <c r="E250" s="7"/>
    </row>
    <row r="251" ht="17" customHeight="1">
      <c r="A251" t="s" s="10">
        <v>67</v>
      </c>
      <c r="B251" t="s" s="10">
        <v>36</v>
      </c>
      <c r="C251" s="23">
        <v>1</v>
      </c>
      <c r="D251" s="17">
        <f>14*C251</f>
        <v>14</v>
      </c>
      <c r="E251" s="7"/>
    </row>
    <row r="252" ht="17" customHeight="1">
      <c r="A252" t="s" s="10">
        <v>67</v>
      </c>
      <c r="B252" t="s" s="10">
        <v>39</v>
      </c>
      <c r="C252" s="23">
        <v>1</v>
      </c>
      <c r="D252" s="17">
        <f>14*C252</f>
        <v>14</v>
      </c>
      <c r="E252" s="12">
        <v>1</v>
      </c>
    </row>
    <row r="253" ht="17" customHeight="1">
      <c r="A253" t="s" s="10">
        <v>67</v>
      </c>
      <c r="B253" t="s" s="10">
        <v>41</v>
      </c>
      <c r="C253" s="23">
        <v>1</v>
      </c>
      <c r="D253" s="17">
        <f>14*C253</f>
        <v>14</v>
      </c>
      <c r="E253" s="7"/>
    </row>
    <row r="254" ht="17" customHeight="1">
      <c r="A254" t="s" s="10">
        <v>67</v>
      </c>
      <c r="B254" t="s" s="10">
        <v>15</v>
      </c>
      <c r="C254" s="20"/>
      <c r="D254" s="17">
        <f>14*C254</f>
        <v>0</v>
      </c>
      <c r="E254" s="12">
        <v>1</v>
      </c>
    </row>
    <row r="255" ht="17" customHeight="1">
      <c r="A255" t="s" s="10">
        <v>67</v>
      </c>
      <c r="B255" t="s" s="10">
        <v>16</v>
      </c>
      <c r="C255" s="23">
        <v>1</v>
      </c>
      <c r="D255" s="17">
        <f>14*C255</f>
        <v>14</v>
      </c>
      <c r="E255" s="7"/>
    </row>
    <row r="256" ht="17" customHeight="1">
      <c r="A256" s="13"/>
      <c r="B256" s="16"/>
      <c r="C256" s="20"/>
      <c r="D256" s="17"/>
      <c r="E256" s="7"/>
    </row>
    <row r="257" ht="17" customHeight="1">
      <c r="A257" t="s" s="10">
        <v>68</v>
      </c>
      <c r="B257" t="s" s="10">
        <v>36</v>
      </c>
      <c r="C257" s="23">
        <v>1</v>
      </c>
      <c r="D257" s="17">
        <f>15*C257</f>
        <v>15</v>
      </c>
      <c r="E257" s="7"/>
    </row>
    <row r="258" ht="17" customHeight="1">
      <c r="A258" s="13"/>
      <c r="B258" s="16"/>
      <c r="C258" s="20"/>
      <c r="D258" s="17"/>
      <c r="E258" s="7"/>
    </row>
    <row r="259" ht="17" customHeight="1">
      <c r="A259" t="s" s="10">
        <v>69</v>
      </c>
      <c r="B259" t="s" s="10">
        <v>39</v>
      </c>
      <c r="C259" s="23">
        <v>1</v>
      </c>
      <c r="D259" s="17">
        <f>13*C259</f>
        <v>13</v>
      </c>
      <c r="E259" s="7"/>
    </row>
    <row r="260" ht="17" customHeight="1">
      <c r="A260" t="s" s="10">
        <v>69</v>
      </c>
      <c r="B260" t="s" s="10">
        <v>15</v>
      </c>
      <c r="C260" s="23">
        <v>1</v>
      </c>
      <c r="D260" s="17">
        <f>13*C260</f>
        <v>13</v>
      </c>
      <c r="E260" s="7"/>
    </row>
    <row r="261" ht="17" customHeight="1">
      <c r="A261" s="13"/>
      <c r="B261" s="16"/>
      <c r="C261" s="20"/>
      <c r="D261" s="17"/>
      <c r="E261" s="7"/>
    </row>
    <row r="262" ht="17" customHeight="1">
      <c r="A262" t="s" s="10">
        <v>70</v>
      </c>
      <c r="B262" t="s" s="10">
        <v>36</v>
      </c>
      <c r="C262" s="23">
        <v>4</v>
      </c>
      <c r="D262" s="17">
        <f>14*C262</f>
        <v>56</v>
      </c>
      <c r="E262" s="12">
        <v>4</v>
      </c>
    </row>
    <row r="263" ht="17" customHeight="1">
      <c r="A263" t="s" s="10">
        <v>70</v>
      </c>
      <c r="B263" t="s" s="10">
        <v>39</v>
      </c>
      <c r="C263" s="23">
        <v>3</v>
      </c>
      <c r="D263" s="17">
        <f>14*C263</f>
        <v>42</v>
      </c>
      <c r="E263" s="12">
        <v>9</v>
      </c>
    </row>
    <row r="264" ht="17" customHeight="1">
      <c r="A264" t="s" s="10">
        <v>70</v>
      </c>
      <c r="B264" t="s" s="10">
        <v>41</v>
      </c>
      <c r="C264" s="23">
        <v>3</v>
      </c>
      <c r="D264" s="17">
        <f>14*C264</f>
        <v>42</v>
      </c>
      <c r="E264" s="12">
        <v>4</v>
      </c>
    </row>
    <row r="265" ht="17" customHeight="1">
      <c r="A265" t="s" s="10">
        <v>70</v>
      </c>
      <c r="B265" t="s" s="10">
        <v>15</v>
      </c>
      <c r="C265" s="23">
        <v>5</v>
      </c>
      <c r="D265" s="17">
        <f>14*C265</f>
        <v>70</v>
      </c>
      <c r="E265" s="12">
        <v>3</v>
      </c>
    </row>
    <row r="266" ht="17" customHeight="1">
      <c r="A266" s="13"/>
      <c r="B266" s="16"/>
      <c r="C266" s="20"/>
      <c r="D266" s="17"/>
      <c r="E266" s="7"/>
    </row>
    <row r="267" ht="17" customHeight="1">
      <c r="A267" t="s" s="10">
        <v>71</v>
      </c>
      <c r="B267" t="s" s="10">
        <v>36</v>
      </c>
      <c r="C267" s="23">
        <v>1</v>
      </c>
      <c r="D267" s="17">
        <f>11*C267</f>
        <v>11</v>
      </c>
      <c r="E267" s="7"/>
    </row>
    <row r="268" ht="17" customHeight="1">
      <c r="A268" t="s" s="10">
        <v>71</v>
      </c>
      <c r="B268" t="s" s="10">
        <v>41</v>
      </c>
      <c r="C268" s="23">
        <v>1</v>
      </c>
      <c r="D268" s="17">
        <f>11*C268</f>
        <v>11</v>
      </c>
      <c r="E268" s="7"/>
    </row>
    <row r="269" ht="17" customHeight="1">
      <c r="A269" s="13"/>
      <c r="B269" s="16"/>
      <c r="C269" s="20"/>
      <c r="D269" s="17"/>
      <c r="E269" s="7"/>
    </row>
    <row r="270" ht="17" customHeight="1">
      <c r="A270" t="s" s="10">
        <v>72</v>
      </c>
      <c r="B270" t="s" s="10">
        <v>36</v>
      </c>
      <c r="C270" s="23">
        <v>3</v>
      </c>
      <c r="D270" s="17">
        <f>15*C270</f>
        <v>45</v>
      </c>
      <c r="E270" s="7"/>
    </row>
    <row r="271" ht="17" customHeight="1">
      <c r="A271" t="s" s="10">
        <v>72</v>
      </c>
      <c r="B271" t="s" s="10">
        <v>39</v>
      </c>
      <c r="C271" s="23">
        <v>3</v>
      </c>
      <c r="D271" s="17">
        <f>15*C271</f>
        <v>45</v>
      </c>
      <c r="E271" s="12">
        <v>1</v>
      </c>
    </row>
    <row r="272" ht="17" customHeight="1">
      <c r="A272" t="s" s="10">
        <v>72</v>
      </c>
      <c r="B272" t="s" s="10">
        <v>41</v>
      </c>
      <c r="C272" s="23">
        <v>1</v>
      </c>
      <c r="D272" s="17">
        <f>15*C272</f>
        <v>15</v>
      </c>
      <c r="E272" s="7"/>
    </row>
    <row r="273" ht="17" customHeight="1">
      <c r="A273" t="s" s="10">
        <v>72</v>
      </c>
      <c r="B273" t="s" s="10">
        <v>15</v>
      </c>
      <c r="C273" s="23">
        <v>1</v>
      </c>
      <c r="D273" s="17">
        <f>15*C273</f>
        <v>15</v>
      </c>
      <c r="E273" s="7"/>
    </row>
    <row r="274" ht="17" customHeight="1">
      <c r="A274" s="13"/>
      <c r="B274" s="16"/>
      <c r="C274" s="20"/>
      <c r="D274" s="17"/>
      <c r="E274" s="7"/>
    </row>
    <row r="275" ht="17" customHeight="1">
      <c r="A275" t="s" s="10">
        <v>73</v>
      </c>
      <c r="B275" t="s" s="10">
        <v>39</v>
      </c>
      <c r="C275" s="23">
        <v>1</v>
      </c>
      <c r="D275" s="17">
        <f>16*C275</f>
        <v>16</v>
      </c>
      <c r="E275" s="7"/>
    </row>
    <row r="276" ht="17" customHeight="1">
      <c r="A276" s="13"/>
      <c r="B276" s="16"/>
      <c r="C276" s="20"/>
      <c r="D276" s="17"/>
      <c r="E276" s="7"/>
    </row>
    <row r="277" ht="17" customHeight="1">
      <c r="A277" t="s" s="10">
        <v>74</v>
      </c>
      <c r="B277" t="s" s="10">
        <v>36</v>
      </c>
      <c r="C277" s="23">
        <v>1</v>
      </c>
      <c r="D277" s="17">
        <f>12*C277</f>
        <v>12</v>
      </c>
      <c r="E277" s="12">
        <v>10</v>
      </c>
    </row>
    <row r="278" ht="17" customHeight="1">
      <c r="A278" t="s" s="10">
        <v>74</v>
      </c>
      <c r="B278" t="s" s="10">
        <v>39</v>
      </c>
      <c r="C278" s="20"/>
      <c r="D278" s="17">
        <f>12*C278</f>
        <v>0</v>
      </c>
      <c r="E278" s="12">
        <v>11</v>
      </c>
    </row>
    <row r="279" ht="17" customHeight="1">
      <c r="A279" t="s" s="10">
        <v>74</v>
      </c>
      <c r="B279" t="s" s="10">
        <v>41</v>
      </c>
      <c r="C279" s="23">
        <v>2</v>
      </c>
      <c r="D279" s="17">
        <f>12*C279</f>
        <v>24</v>
      </c>
      <c r="E279" s="12">
        <v>10</v>
      </c>
    </row>
    <row r="280" ht="17" customHeight="1">
      <c r="A280" t="s" s="10">
        <v>74</v>
      </c>
      <c r="B280" t="s" s="10">
        <v>15</v>
      </c>
      <c r="C280" s="20"/>
      <c r="D280" s="17">
        <f>12*C280</f>
        <v>0</v>
      </c>
      <c r="E280" s="12">
        <v>4</v>
      </c>
    </row>
    <row r="281" ht="17" customHeight="1">
      <c r="A281" s="27"/>
      <c r="B281" s="28"/>
      <c r="C281" s="26"/>
      <c r="D281" s="18"/>
      <c r="E281" s="7"/>
    </row>
    <row r="282" ht="17" customHeight="1">
      <c r="A282" t="s" s="6">
        <v>75</v>
      </c>
      <c r="B282" s="29"/>
      <c r="C282" s="30">
        <f>SUM(C226:C281)</f>
        <v>63</v>
      </c>
      <c r="D282" s="18">
        <f>SUM(D225:D280)</f>
        <v>853</v>
      </c>
      <c r="E282" s="7"/>
    </row>
    <row r="283" ht="17" customHeight="1">
      <c r="A283" s="13"/>
      <c r="B283" s="16"/>
      <c r="C283" s="20"/>
      <c r="D283" s="18"/>
      <c r="E283" s="7"/>
    </row>
    <row r="284" ht="17" customHeight="1">
      <c r="A284" t="s" s="31">
        <v>76</v>
      </c>
      <c r="B284" s="32"/>
      <c r="C284" s="33">
        <f>C102+C220+C282</f>
        <v>2276</v>
      </c>
      <c r="D284" s="34">
        <f>D102+D220+D282</f>
        <v>27521</v>
      </c>
      <c r="E284" s="7"/>
    </row>
    <row r="285" ht="17" customHeight="1">
      <c r="A285" t="s" s="10">
        <v>77</v>
      </c>
      <c r="B285" s="16"/>
      <c r="C285" s="20"/>
      <c r="D285" s="18">
        <v>20574.07</v>
      </c>
      <c r="E285" s="7"/>
    </row>
    <row r="286" ht="17" customHeight="1">
      <c r="A286" t="s" s="10">
        <v>78</v>
      </c>
      <c r="B286" s="16"/>
      <c r="C286" s="20"/>
      <c r="D286" s="18">
        <f>D284-D285</f>
        <v>6946.93</v>
      </c>
      <c r="E286" s="7"/>
    </row>
    <row r="287" ht="17" customHeight="1">
      <c r="A287" s="13"/>
      <c r="B287" s="16"/>
      <c r="C287" s="21"/>
      <c r="D287" s="18"/>
      <c r="E287" s="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